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ObrasParticulares\OBRAS PARTICULARES\OBRAS URBANISMO\Lagunas\muelle fijo y flotante - R25\compras\"/>
    </mc:Choice>
  </mc:AlternateContent>
  <xr:revisionPtr revIDLastSave="0" documentId="13_ncr:1_{B6DA9C3A-BCB7-40E1-9331-5406113C3A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illa de COTIZACIÓN" sheetId="3" r:id="rId1"/>
  </sheets>
  <definedNames>
    <definedName name="_xlnm.Print_Area" localSheetId="0">'Planilla de COTIZACIÓN'!$A$2:$I$23</definedName>
    <definedName name="_xlnm.Print_Titles" localSheetId="0">'Planilla de COTIZACIÓN'!$2:$7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" l="1"/>
  <c r="I17" i="3"/>
  <c r="I27" i="3"/>
  <c r="I34" i="3"/>
  <c r="I39" i="3"/>
  <c r="I43" i="3"/>
  <c r="I45" i="3"/>
  <c r="I36" i="3"/>
  <c r="I37" i="3"/>
  <c r="I20" i="3"/>
  <c r="I21" i="3"/>
  <c r="H49" i="3" l="1"/>
  <c r="H51" i="3" s="1"/>
  <c r="I35" i="3"/>
  <c r="I11" i="3"/>
  <c r="I12" i="3"/>
  <c r="I44" i="3"/>
  <c r="I28" i="3"/>
  <c r="I9" i="3"/>
  <c r="I10" i="3"/>
  <c r="I19" i="3"/>
  <c r="I18" i="3" l="1"/>
  <c r="I49" i="3"/>
  <c r="G50" i="3"/>
</calcChain>
</file>

<file path=xl/sharedStrings.xml><?xml version="1.0" encoding="utf-8"?>
<sst xmlns="http://schemas.openxmlformats.org/spreadsheetml/2006/main" count="115" uniqueCount="85">
  <si>
    <t>Concepto</t>
  </si>
  <si>
    <t>Unidad</t>
  </si>
  <si>
    <t>Cantidad</t>
  </si>
  <si>
    <t>Precio Unitario</t>
  </si>
  <si>
    <t>ASOCIACION VECINAL PUERTOS</t>
  </si>
  <si>
    <t>ITEM Nº</t>
  </si>
  <si>
    <t>Sub- Item</t>
  </si>
  <si>
    <t>Total</t>
  </si>
  <si>
    <t>1.1</t>
  </si>
  <si>
    <t>1.2</t>
  </si>
  <si>
    <t>2.1</t>
  </si>
  <si>
    <t>2.2</t>
  </si>
  <si>
    <t>2.3</t>
  </si>
  <si>
    <t>2.4</t>
  </si>
  <si>
    <t>2.5</t>
  </si>
  <si>
    <t>% Avance</t>
  </si>
  <si>
    <t>OBS 1</t>
  </si>
  <si>
    <t>3.1</t>
  </si>
  <si>
    <t>4.1</t>
  </si>
  <si>
    <t>REPRESENTA</t>
  </si>
  <si>
    <t>% Avance de obra</t>
  </si>
  <si>
    <t>Importe TOTAL</t>
  </si>
  <si>
    <t xml:space="preserve">Revisión </t>
  </si>
  <si>
    <t>PLANILLA DE COTIZACIÓN</t>
  </si>
  <si>
    <t>PROYECTO | MUELLE R25 - LAGUNAS</t>
  </si>
  <si>
    <t>MUELLE FIJO</t>
  </si>
  <si>
    <t>MARINA FLOTANTE</t>
  </si>
  <si>
    <t>1.3</t>
  </si>
  <si>
    <t>1.4</t>
  </si>
  <si>
    <t>m2</t>
  </si>
  <si>
    <t>Estructura plataforma | tirantes de 2" x 4" | material: quebracho colorado | fijación: mediante clavos de 5"</t>
  </si>
  <si>
    <t>Estructura plataforma | vigas de 3" x 6" | material: quebracho colorado | fijación: mediante varillas roscadas, arandelas y tuercas de 1/2</t>
  </si>
  <si>
    <t>OBS 2</t>
  </si>
  <si>
    <t>La cantidad de fijaciones entre la estructura y el deck será determinada por el contratista.</t>
  </si>
  <si>
    <t>Cornamusas de acero inoxidable de 6" u 8"</t>
  </si>
  <si>
    <t>Se deberá asegurar la correcta fijación entre los elementos proyectados.</t>
  </si>
  <si>
    <t xml:space="preserve"> </t>
  </si>
  <si>
    <t>Plataforma fija de 1,55m x 14,00m | material: tablas de quebracho colorado de 1" x 6" | fijación: tornillos autoperforantes 2,5 mm | terminación: pintura aceite de lino</t>
  </si>
  <si>
    <t>Estructura marina | tirantes de 2" x 4" | material: quebracho colorado | fijación: mediante clavos de 5"</t>
  </si>
  <si>
    <t>ml</t>
  </si>
  <si>
    <r>
      <t xml:space="preserve">Botazo de goma| color: </t>
    </r>
    <r>
      <rPr>
        <b/>
        <i/>
        <u/>
        <sz val="11"/>
        <color theme="1"/>
        <rFont val="Aptos Narrow"/>
        <family val="2"/>
        <scheme val="minor"/>
      </rPr>
      <t>a definir</t>
    </r>
    <r>
      <rPr>
        <sz val="11"/>
        <color theme="1"/>
        <rFont val="Aptos Narrow"/>
        <family val="2"/>
        <scheme val="minor"/>
      </rPr>
      <t xml:space="preserve"> | ancho: 10/15cm</t>
    </r>
  </si>
  <si>
    <t>Plataforma de la marina de 1,55m x 5,00m | material: tablas de quebracho colorado de 1" x 6" | fijación: tornillos autoperforantes 2,5 mm | terminación: pintura aceite de lino</t>
  </si>
  <si>
    <t>Plataforma de pasarela de 1,20m x 1,60m | material: tablas de quebracho colorado de 1" x 6" | fijación: tornillos autoperforantes 2,5 mm | terminación: pintura aceite de lino</t>
  </si>
  <si>
    <t>3.2</t>
  </si>
  <si>
    <t>3.3</t>
  </si>
  <si>
    <t>3.4</t>
  </si>
  <si>
    <t>3.5</t>
  </si>
  <si>
    <t>Estructura | tirantes de 2" x 4" | material: quebracho colorado | fijación: mediante clavos de 5"</t>
  </si>
  <si>
    <t>UNION (pasarela móvil)</t>
  </si>
  <si>
    <t>4.2</t>
  </si>
  <si>
    <t>El contratista deberá asegurar la correcta fijación de los tambores a la estructura de la marina flotante. El método de fijación será determinado por el contratista.</t>
  </si>
  <si>
    <t>OBS 3</t>
  </si>
  <si>
    <t>La cantidad de vigas y tirantes del muelle fijo será determinada por el contratista.</t>
  </si>
  <si>
    <t>gl</t>
  </si>
  <si>
    <t>U</t>
  </si>
  <si>
    <t>OBS 4</t>
  </si>
  <si>
    <t>La unión entre la marina flotante y los postes será determinada por el contratista, debiendo asegurar la correcta movilidad de la marina al subir o bajar nivel de la laguna.</t>
  </si>
  <si>
    <t>5.1</t>
  </si>
  <si>
    <t>La fijación del botazo, tanto en el muelle fijo como la marina flotante, deberá ser a través de tornillos, su ubicación será determinado según proyecto.</t>
  </si>
  <si>
    <t>6.1</t>
  </si>
  <si>
    <t>6.2</t>
  </si>
  <si>
    <r>
      <t xml:space="preserve">REVESTIMIENTO RAMPA DE HORMIGÓN - </t>
    </r>
    <r>
      <rPr>
        <b/>
        <i/>
        <sz val="12"/>
        <color theme="1"/>
        <rFont val="Aptos Narrow"/>
        <family val="2"/>
        <scheme val="minor"/>
      </rPr>
      <t>existente</t>
    </r>
  </si>
  <si>
    <t>El contratista deberá contemplar que parte de la rampa existente se encuentra bajo el nivel del agua, con lo cual deberá preveer la forma de revestir el sector bajo agua.</t>
  </si>
  <si>
    <t xml:space="preserve">Tablas de quebracho de 1" x 6" </t>
  </si>
  <si>
    <t>La fijación de las tablas a la rampa existente de hormigón será mediante el uso de tarugos y tornillos, la cantidad será a definir por el contratista.</t>
  </si>
  <si>
    <t>MALACATE MANUAL</t>
  </si>
  <si>
    <t>Malacate manual para 500kg. Triple reducción con freno | simil: Industria Seguimet S.A.</t>
  </si>
  <si>
    <r>
      <t>Postes de 15/20 cm de diámetro | material: palmera | altura: 6m -</t>
    </r>
    <r>
      <rPr>
        <i/>
        <sz val="11"/>
        <color theme="1"/>
        <rFont val="Aptos Narrow"/>
        <family val="2"/>
        <scheme val="minor"/>
      </rPr>
      <t xml:space="preserve"> debera colocarse cruzeta inferior para una mejor fijación al fondo de la laguna</t>
    </r>
  </si>
  <si>
    <t>El contratista deberá contemplar la cantidad necesaria de los elementos de fijación entre las estructuras.</t>
  </si>
  <si>
    <t>La profundidad de las columnas de la plataforma será determinada in situ por el contratista según niveles finales de proyecto.</t>
  </si>
  <si>
    <t>Estructura plataforma de marina | vigas de 3" x 6" | material: quebracho colorado | fijación: mediante varillas roscadas, arandelas y tuercas de 1/2</t>
  </si>
  <si>
    <t>El contratista deberá asegurar la correcta unión entre el muelle fijo y la marina flotante, mediante el sistema móvil planteado o simil.</t>
  </si>
  <si>
    <t>4.3</t>
  </si>
  <si>
    <t>Cerramiento lateral (p/muelle fijo y marina)| material: tabla de quebracho de 1" x 6" | fijación: a definir por contratista | terminacion: pintura aceite de lino</t>
  </si>
  <si>
    <r>
      <t xml:space="preserve">Columnas plataforma de 3" x 5" | material: quebracho colocado | cruzeta inferior en quebracho colorado con varilla roscada de 1/2" - </t>
    </r>
    <r>
      <rPr>
        <i/>
        <sz val="11"/>
        <color theme="1"/>
        <rFont val="Aptos Narrow"/>
        <family val="2"/>
        <scheme val="minor"/>
      </rPr>
      <t>según detalle 1</t>
    </r>
  </si>
  <si>
    <t>El contratista deberá preveer el metodo de anclaje del malacate que permita movilizarlo de la base, en caso de ser necesario.</t>
  </si>
  <si>
    <r>
      <t xml:space="preserve">Base de H°A° | e= 10/15cm | Fe= ø8 - </t>
    </r>
    <r>
      <rPr>
        <i/>
        <sz val="11"/>
        <color theme="1"/>
        <rFont val="Aptos Narrow"/>
        <family val="2"/>
        <scheme val="minor"/>
      </rPr>
      <t>ver dimensiones y especificación técnica del proveedor del equipo</t>
    </r>
  </si>
  <si>
    <t>El proveedor del malacate deberá contemplar, dentro de la cotizacion, todos los elementos para asegurar el correcto funcionamiento del mismo.</t>
  </si>
  <si>
    <t>La ubicación del malacate estará definida por proyecto, ver plano.</t>
  </si>
  <si>
    <t>TERMINACIONES | ACCESORIOS</t>
  </si>
  <si>
    <r>
      <t xml:space="preserve">Superficie antideslizante de 1,00m x 1,60m - </t>
    </r>
    <r>
      <rPr>
        <b/>
        <i/>
        <sz val="11"/>
        <color theme="1"/>
        <rFont val="Aptos Narrow"/>
        <family val="2"/>
        <scheme val="minor"/>
      </rPr>
      <t>a definir con proveedor</t>
    </r>
  </si>
  <si>
    <r>
      <t xml:space="preserve">Baranda métalica | altura: 0,80m - </t>
    </r>
    <r>
      <rPr>
        <b/>
        <i/>
        <sz val="11"/>
        <color theme="1"/>
        <rFont val="Aptos Narrow"/>
        <family val="2"/>
        <scheme val="minor"/>
      </rPr>
      <t>a definir</t>
    </r>
    <r>
      <rPr>
        <sz val="11"/>
        <color theme="1"/>
        <rFont val="Aptos Narrow"/>
        <family val="2"/>
        <scheme val="minor"/>
      </rPr>
      <t xml:space="preserve"> </t>
    </r>
    <r>
      <rPr>
        <b/>
        <i/>
        <sz val="11"/>
        <color theme="1"/>
        <rFont val="Aptos Narrow"/>
        <family val="2"/>
        <scheme val="minor"/>
      </rPr>
      <t>con proveedor</t>
    </r>
  </si>
  <si>
    <r>
      <t xml:space="preserve">Sistema móvil que permita el libre movimiento entre la marina y la pasarela - </t>
    </r>
    <r>
      <rPr>
        <b/>
        <i/>
        <sz val="11"/>
        <color theme="1"/>
        <rFont val="Aptos Narrow"/>
        <family val="2"/>
        <scheme val="minor"/>
      </rPr>
      <t>a definir</t>
    </r>
    <r>
      <rPr>
        <sz val="11"/>
        <color theme="1"/>
        <rFont val="Aptos Narrow"/>
        <family val="2"/>
        <scheme val="minor"/>
      </rPr>
      <t xml:space="preserve"> </t>
    </r>
    <r>
      <rPr>
        <b/>
        <i/>
        <sz val="11"/>
        <color theme="1"/>
        <rFont val="Aptos Narrow"/>
        <family val="2"/>
        <scheme val="minor"/>
      </rPr>
      <t>con proveedor</t>
    </r>
  </si>
  <si>
    <t>16.09.2025</t>
  </si>
  <si>
    <t>Tambor de 200 lts. y/o Telgopor de Alta Densidad | modelo: a definir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</si>
</sst>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5" formatCode="mmm\-yyyy"/>
  </numFmts>
  <fonts count="18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00"/>
      <name val="Arial Narrow"/>
      <family val="2"/>
    </font>
    <font>
      <b/>
      <sz val="11"/>
      <color theme="1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0"/>
      <name val="Arial Narrow"/>
      <family val="2"/>
    </font>
    <font>
      <b/>
      <i/>
      <sz val="12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3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1" fontId="0" fillId="0" borderId="0" xfId="0" applyNumberFormat="1"/>
    <xf numFmtId="1" fontId="3" fillId="0" borderId="2" xfId="0" applyNumberFormat="1" applyFon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0" fontId="0" fillId="0" borderId="3" xfId="0" applyBorder="1"/>
    <xf numFmtId="1" fontId="0" fillId="0" borderId="4" xfId="0" applyNumberFormat="1" applyBorder="1"/>
    <xf numFmtId="0" fontId="0" fillId="0" borderId="4" xfId="0" applyBorder="1"/>
    <xf numFmtId="0" fontId="3" fillId="0" borderId="8" xfId="0" applyFont="1" applyBorder="1" applyAlignment="1">
      <alignment vertical="center"/>
    </xf>
    <xf numFmtId="1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1" fontId="7" fillId="3" borderId="2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1" fontId="8" fillId="0" borderId="6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4" fontId="3" fillId="0" borderId="2" xfId="0" applyNumberFormat="1" applyFont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2" borderId="12" xfId="0" applyFont="1" applyFill="1" applyBorder="1" applyAlignment="1">
      <alignment vertical="center"/>
    </xf>
    <xf numFmtId="1" fontId="0" fillId="0" borderId="14" xfId="0" applyNumberForma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 wrapText="1"/>
    </xf>
    <xf numFmtId="1" fontId="0" fillId="0" borderId="16" xfId="0" applyNumberFormat="1" applyBorder="1" applyAlignment="1">
      <alignment horizontal="center" vertical="center"/>
    </xf>
    <xf numFmtId="0" fontId="4" fillId="0" borderId="6" xfId="0" applyFont="1" applyBorder="1"/>
    <xf numFmtId="164" fontId="0" fillId="0" borderId="16" xfId="0" applyNumberFormat="1" applyBorder="1" applyAlignment="1">
      <alignment horizontal="center" vertical="center"/>
    </xf>
    <xf numFmtId="9" fontId="0" fillId="0" borderId="0" xfId="1" applyFont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9" fontId="3" fillId="0" borderId="0" xfId="1" applyFont="1" applyAlignment="1">
      <alignment horizontal="center" vertical="center"/>
    </xf>
    <xf numFmtId="9" fontId="5" fillId="3" borderId="4" xfId="1" applyFont="1" applyFill="1" applyBorder="1" applyAlignment="1">
      <alignment horizontal="center" vertical="center"/>
    </xf>
    <xf numFmtId="9" fontId="6" fillId="2" borderId="12" xfId="1" applyFont="1" applyFill="1" applyBorder="1" applyAlignment="1">
      <alignment horizontal="center" vertical="center"/>
    </xf>
    <xf numFmtId="9" fontId="0" fillId="0" borderId="15" xfId="1" applyFont="1" applyBorder="1" applyAlignment="1">
      <alignment horizontal="center" vertical="center"/>
    </xf>
    <xf numFmtId="9" fontId="7" fillId="3" borderId="2" xfId="1" applyFont="1" applyFill="1" applyBorder="1" applyAlignment="1">
      <alignment horizontal="center" vertical="center"/>
    </xf>
    <xf numFmtId="9" fontId="0" fillId="0" borderId="0" xfId="1" applyFont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9" fontId="0" fillId="0" borderId="19" xfId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4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164" fontId="0" fillId="0" borderId="5" xfId="0" applyNumberFormat="1" applyBorder="1" applyAlignment="1">
      <alignment horizontal="center" vertical="center"/>
    </xf>
    <xf numFmtId="9" fontId="13" fillId="4" borderId="0" xfId="1" applyFont="1" applyFill="1" applyAlignment="1">
      <alignment horizontal="center" vertical="center"/>
    </xf>
    <xf numFmtId="9" fontId="13" fillId="4" borderId="0" xfId="1" applyFont="1" applyFill="1" applyAlignment="1">
      <alignment horizontal="center" vertical="center" wrapText="1"/>
    </xf>
    <xf numFmtId="9" fontId="0" fillId="0" borderId="17" xfId="1" applyFont="1" applyBorder="1" applyAlignment="1">
      <alignment horizontal="center" vertical="center"/>
    </xf>
    <xf numFmtId="164" fontId="5" fillId="3" borderId="21" xfId="0" applyNumberFormat="1" applyFont="1" applyFill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7" fillId="3" borderId="25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9" fontId="0" fillId="0" borderId="13" xfId="1" applyFont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165" fontId="2" fillId="5" borderId="7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right"/>
    </xf>
    <xf numFmtId="9" fontId="13" fillId="0" borderId="0" xfId="1" applyFont="1" applyFill="1" applyBorder="1"/>
    <xf numFmtId="1" fontId="13" fillId="0" borderId="0" xfId="0" applyNumberFormat="1" applyFont="1"/>
    <xf numFmtId="1" fontId="0" fillId="0" borderId="26" xfId="0" applyNumberForma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9" fontId="6" fillId="0" borderId="0" xfId="1" applyFont="1" applyFill="1" applyBorder="1" applyAlignment="1">
      <alignment horizontal="center" vertical="center"/>
    </xf>
    <xf numFmtId="9" fontId="13" fillId="0" borderId="0" xfId="1" applyFont="1" applyFill="1" applyAlignment="1">
      <alignment horizontal="center" vertical="center"/>
    </xf>
    <xf numFmtId="1" fontId="4" fillId="0" borderId="27" xfId="0" applyNumberFormat="1" applyFon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4" fontId="6" fillId="0" borderId="30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64" fontId="6" fillId="0" borderId="31" xfId="0" applyNumberFormat="1" applyFont="1" applyBorder="1" applyAlignment="1">
      <alignment horizontal="center" vertical="center"/>
    </xf>
    <xf numFmtId="9" fontId="6" fillId="0" borderId="32" xfId="1" applyFont="1" applyFill="1" applyBorder="1" applyAlignment="1">
      <alignment horizontal="center" vertical="center"/>
    </xf>
    <xf numFmtId="164" fontId="6" fillId="0" borderId="33" xfId="0" applyNumberFormat="1" applyFon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" fontId="6" fillId="0" borderId="29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164" fontId="0" fillId="0" borderId="14" xfId="0" applyNumberFormat="1" applyBorder="1" applyAlignment="1">
      <alignment horizontal="center" vertical="center"/>
    </xf>
    <xf numFmtId="164" fontId="6" fillId="0" borderId="29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31" xfId="0" applyNumberFormat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9" fontId="14" fillId="0" borderId="2" xfId="1" applyFont="1" applyFill="1" applyBorder="1" applyAlignment="1">
      <alignment horizontal="center" vertical="center"/>
    </xf>
    <xf numFmtId="9" fontId="14" fillId="0" borderId="9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89647</xdr:colOff>
      <xdr:row>1</xdr:row>
      <xdr:rowOff>53789</xdr:rowOff>
    </xdr:from>
    <xdr:to>
      <xdr:col>2</xdr:col>
      <xdr:colOff>94577</xdr:colOff>
      <xdr:row>1</xdr:row>
      <xdr:rowOff>1057948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" y="242048"/>
          <a:ext cx="1690295" cy="1004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tabSelected="1" zoomScale="85" zoomScaleNormal="85" workbookViewId="0">
      <pane ySplit="7" topLeftCell="A18" activePane="bottomLeft" state="frozen"/>
      <selection pane="bottomLeft" activeCell="D24" sqref="D24"/>
    </sheetView>
  </sheetViews>
  <sheetFormatPr baseColWidth="10" defaultRowHeight="14.4" x14ac:dyDescent="0.3"/>
  <cols>
    <col min="1" max="1" width="11.33203125" customWidth="1"/>
    <col min="2" max="2" width="13.21875" style="5" customWidth="1"/>
    <col min="3" max="3" width="80.88671875" customWidth="1"/>
    <col min="4" max="4" width="10.21875" style="36" bestFit="1" customWidth="1"/>
    <col min="5" max="5" width="9.6640625" style="2" customWidth="1"/>
    <col min="6" max="6" width="21.77734375" style="41" bestFit="1" customWidth="1"/>
    <col min="7" max="7" width="19.44140625" style="41" hidden="1" customWidth="1"/>
    <col min="8" max="8" width="19.44140625" style="56" hidden="1" customWidth="1"/>
    <col min="9" max="9" width="16.88671875" style="2" bestFit="1" customWidth="1"/>
    <col min="10" max="10" width="11.5546875" style="56"/>
    <col min="11" max="11" width="13.33203125" bestFit="1" customWidth="1"/>
  </cols>
  <sheetData>
    <row r="1" spans="1:10" ht="15" thickBot="1" x14ac:dyDescent="0.35"/>
    <row r="2" spans="1:10" ht="87.6" customHeight="1" x14ac:dyDescent="0.3">
      <c r="A2" s="13"/>
      <c r="B2" s="14"/>
      <c r="C2" s="15"/>
      <c r="D2" s="38"/>
      <c r="E2" s="29"/>
      <c r="F2" s="42"/>
      <c r="G2" s="42"/>
      <c r="H2" s="57"/>
      <c r="I2" s="83"/>
    </row>
    <row r="3" spans="1:10" ht="15.6" x14ac:dyDescent="0.3">
      <c r="A3" s="24" t="s">
        <v>23</v>
      </c>
      <c r="B3" s="46"/>
      <c r="C3" s="47"/>
      <c r="D3" s="48"/>
      <c r="E3" s="49"/>
      <c r="F3" s="50"/>
      <c r="G3" s="50"/>
      <c r="H3" s="58"/>
      <c r="I3" s="87" t="s">
        <v>22</v>
      </c>
    </row>
    <row r="4" spans="1:10" x14ac:dyDescent="0.3">
      <c r="A4" s="54" t="s">
        <v>24</v>
      </c>
      <c r="B4" s="51"/>
      <c r="C4" s="51"/>
      <c r="D4" s="48"/>
      <c r="E4" s="49"/>
      <c r="F4" s="50"/>
      <c r="G4" s="50"/>
      <c r="H4" s="58"/>
      <c r="I4" s="88" t="s">
        <v>83</v>
      </c>
    </row>
    <row r="5" spans="1:10" ht="15.6" x14ac:dyDescent="0.3">
      <c r="A5" s="25" t="s">
        <v>4</v>
      </c>
      <c r="B5" s="52"/>
      <c r="C5" s="52"/>
      <c r="D5" s="48"/>
      <c r="E5" s="49"/>
      <c r="F5" s="50"/>
      <c r="G5" s="50"/>
      <c r="H5" s="58"/>
      <c r="I5" s="43"/>
    </row>
    <row r="6" spans="1:10" ht="27" customHeight="1" thickBot="1" x14ac:dyDescent="0.35">
      <c r="A6" s="16"/>
      <c r="B6" s="6"/>
      <c r="C6" s="4"/>
      <c r="D6" s="32"/>
      <c r="E6" s="26"/>
      <c r="F6" s="39"/>
      <c r="G6" s="39"/>
      <c r="H6" s="131"/>
      <c r="I6" s="132"/>
    </row>
    <row r="7" spans="1:10" ht="32.4" customHeight="1" thickBot="1" x14ac:dyDescent="0.35">
      <c r="A7" s="8" t="s">
        <v>5</v>
      </c>
      <c r="B7" s="9" t="s">
        <v>6</v>
      </c>
      <c r="C7" s="10" t="s">
        <v>0</v>
      </c>
      <c r="D7" s="11" t="s">
        <v>2</v>
      </c>
      <c r="E7" s="10" t="s">
        <v>1</v>
      </c>
      <c r="F7" s="12" t="s">
        <v>3</v>
      </c>
      <c r="G7" s="76" t="s">
        <v>21</v>
      </c>
      <c r="H7" s="59" t="s">
        <v>15</v>
      </c>
      <c r="I7" s="85" t="s">
        <v>21</v>
      </c>
      <c r="J7" s="56" t="s">
        <v>19</v>
      </c>
    </row>
    <row r="8" spans="1:10" ht="31.8" customHeight="1" thickBot="1" x14ac:dyDescent="0.35">
      <c r="A8" s="19">
        <v>1</v>
      </c>
      <c r="B8" s="20"/>
      <c r="C8" s="44" t="s">
        <v>25</v>
      </c>
      <c r="D8" s="33"/>
      <c r="E8" s="27"/>
      <c r="F8" s="40"/>
      <c r="G8" s="64"/>
      <c r="H8" s="60"/>
      <c r="I8" s="64">
        <f>SUM(I9:I12)</f>
        <v>0</v>
      </c>
      <c r="J8" s="73"/>
    </row>
    <row r="9" spans="1:10" ht="31.8" customHeight="1" x14ac:dyDescent="0.3">
      <c r="A9" s="31"/>
      <c r="B9" s="53" t="s">
        <v>8</v>
      </c>
      <c r="C9" s="71" t="s">
        <v>37</v>
      </c>
      <c r="D9" s="35">
        <v>21</v>
      </c>
      <c r="E9" s="30" t="s">
        <v>29</v>
      </c>
      <c r="F9" s="55">
        <v>0</v>
      </c>
      <c r="G9" s="77">
        <v>0</v>
      </c>
      <c r="H9" s="75">
        <v>0</v>
      </c>
      <c r="I9" s="81">
        <f>+F9*D9</f>
        <v>0</v>
      </c>
    </row>
    <row r="10" spans="1:10" ht="31.8" customHeight="1" x14ac:dyDescent="0.3">
      <c r="A10" s="31"/>
      <c r="B10" s="53" t="s">
        <v>9</v>
      </c>
      <c r="C10" s="3" t="s">
        <v>30</v>
      </c>
      <c r="D10" s="34">
        <v>1</v>
      </c>
      <c r="E10" s="1" t="s">
        <v>53</v>
      </c>
      <c r="F10" s="55">
        <v>0</v>
      </c>
      <c r="G10" s="77">
        <v>0</v>
      </c>
      <c r="H10" s="61">
        <v>0</v>
      </c>
      <c r="I10" s="81">
        <f>+F10*D10</f>
        <v>0</v>
      </c>
    </row>
    <row r="11" spans="1:10" ht="31.8" customHeight="1" x14ac:dyDescent="0.3">
      <c r="A11" s="31"/>
      <c r="B11" s="53" t="s">
        <v>27</v>
      </c>
      <c r="C11" s="3" t="s">
        <v>31</v>
      </c>
      <c r="D11" s="34">
        <v>1</v>
      </c>
      <c r="E11" s="1" t="s">
        <v>53</v>
      </c>
      <c r="F11" s="55">
        <v>0</v>
      </c>
      <c r="G11" s="77">
        <v>0</v>
      </c>
      <c r="H11" s="61">
        <v>0</v>
      </c>
      <c r="I11" s="81">
        <f>+F11*D11</f>
        <v>0</v>
      </c>
    </row>
    <row r="12" spans="1:10" ht="31.8" customHeight="1" x14ac:dyDescent="0.3">
      <c r="A12" s="31"/>
      <c r="B12" s="53" t="s">
        <v>28</v>
      </c>
      <c r="C12" s="3" t="s">
        <v>74</v>
      </c>
      <c r="D12" s="34">
        <v>14</v>
      </c>
      <c r="E12" s="1" t="s">
        <v>54</v>
      </c>
      <c r="F12" s="55">
        <v>0</v>
      </c>
      <c r="G12" s="77">
        <v>0</v>
      </c>
      <c r="H12" s="61">
        <v>0</v>
      </c>
      <c r="I12" s="81">
        <f>+F12*D12</f>
        <v>0</v>
      </c>
    </row>
    <row r="13" spans="1:10" ht="30" customHeight="1" x14ac:dyDescent="0.3">
      <c r="A13" s="31"/>
      <c r="B13" s="67" t="s">
        <v>16</v>
      </c>
      <c r="C13" s="68" t="s">
        <v>33</v>
      </c>
      <c r="D13" s="69"/>
      <c r="E13" s="70"/>
      <c r="F13" s="65" t="s">
        <v>36</v>
      </c>
      <c r="G13" s="78"/>
      <c r="H13" s="66"/>
      <c r="I13" s="79"/>
    </row>
    <row r="14" spans="1:10" ht="30" customHeight="1" x14ac:dyDescent="0.3">
      <c r="A14" s="31"/>
      <c r="B14" s="106" t="s">
        <v>32</v>
      </c>
      <c r="C14" s="97" t="s">
        <v>35</v>
      </c>
      <c r="G14" s="78"/>
      <c r="H14" s="63"/>
      <c r="I14" s="78"/>
    </row>
    <row r="15" spans="1:10" ht="30" customHeight="1" x14ac:dyDescent="0.3">
      <c r="A15" s="31"/>
      <c r="B15" s="106" t="s">
        <v>51</v>
      </c>
      <c r="C15" s="97" t="s">
        <v>52</v>
      </c>
      <c r="G15" s="78"/>
      <c r="H15" s="63"/>
      <c r="I15" s="78"/>
    </row>
    <row r="16" spans="1:10" ht="30" customHeight="1" thickBot="1" x14ac:dyDescent="0.35">
      <c r="A16" s="31"/>
      <c r="B16" s="104" t="s">
        <v>55</v>
      </c>
      <c r="C16" s="97" t="s">
        <v>69</v>
      </c>
      <c r="G16" s="78"/>
      <c r="H16" s="63"/>
      <c r="I16" s="78"/>
    </row>
    <row r="17" spans="1:10" ht="31.8" customHeight="1" thickBot="1" x14ac:dyDescent="0.35">
      <c r="A17" s="19">
        <v>2</v>
      </c>
      <c r="B17" s="20"/>
      <c r="C17" s="44" t="s">
        <v>26</v>
      </c>
      <c r="D17" s="33"/>
      <c r="E17" s="27"/>
      <c r="F17" s="40"/>
      <c r="G17" s="64"/>
      <c r="H17" s="60"/>
      <c r="I17" s="64">
        <f>SUM(I18:I22)</f>
        <v>0</v>
      </c>
      <c r="J17" s="74"/>
    </row>
    <row r="18" spans="1:10" ht="31.8" customHeight="1" x14ac:dyDescent="0.3">
      <c r="A18" s="31"/>
      <c r="B18" s="17" t="s">
        <v>10</v>
      </c>
      <c r="C18" s="71" t="s">
        <v>41</v>
      </c>
      <c r="D18" s="35">
        <v>7.75</v>
      </c>
      <c r="E18" s="30" t="s">
        <v>29</v>
      </c>
      <c r="F18" s="55">
        <v>0</v>
      </c>
      <c r="G18" s="77">
        <v>0</v>
      </c>
      <c r="H18" s="75">
        <v>0</v>
      </c>
      <c r="I18" s="81">
        <f t="shared" ref="I18:I21" si="0">+F18*D18</f>
        <v>0</v>
      </c>
    </row>
    <row r="19" spans="1:10" ht="31.8" customHeight="1" x14ac:dyDescent="0.3">
      <c r="A19" s="84"/>
      <c r="B19" s="7" t="s">
        <v>11</v>
      </c>
      <c r="C19" s="3" t="s">
        <v>38</v>
      </c>
      <c r="D19" s="34">
        <v>1</v>
      </c>
      <c r="E19" s="1" t="s">
        <v>53</v>
      </c>
      <c r="F19" s="55">
        <v>0</v>
      </c>
      <c r="G19" s="77">
        <v>0</v>
      </c>
      <c r="H19" s="75">
        <v>0</v>
      </c>
      <c r="I19" s="81">
        <f t="shared" si="0"/>
        <v>0</v>
      </c>
    </row>
    <row r="20" spans="1:10" ht="31.8" customHeight="1" x14ac:dyDescent="0.3">
      <c r="A20" s="84"/>
      <c r="B20" s="45" t="s">
        <v>12</v>
      </c>
      <c r="C20" s="3" t="s">
        <v>70</v>
      </c>
      <c r="D20" s="34">
        <v>1</v>
      </c>
      <c r="E20" s="1" t="s">
        <v>53</v>
      </c>
      <c r="F20" s="55">
        <v>0</v>
      </c>
      <c r="G20" s="77">
        <v>0</v>
      </c>
      <c r="H20" s="75">
        <v>0</v>
      </c>
      <c r="I20" s="81">
        <f t="shared" si="0"/>
        <v>0</v>
      </c>
    </row>
    <row r="21" spans="1:10" ht="31.8" customHeight="1" x14ac:dyDescent="0.3">
      <c r="A21" s="31"/>
      <c r="B21" s="45" t="s">
        <v>13</v>
      </c>
      <c r="C21" s="3" t="s">
        <v>84</v>
      </c>
      <c r="D21" s="34">
        <v>6</v>
      </c>
      <c r="E21" s="1" t="s">
        <v>54</v>
      </c>
      <c r="F21" s="55">
        <v>0</v>
      </c>
      <c r="G21" s="77">
        <v>0</v>
      </c>
      <c r="H21" s="75">
        <v>0</v>
      </c>
      <c r="I21" s="81">
        <f t="shared" si="0"/>
        <v>0</v>
      </c>
    </row>
    <row r="22" spans="1:10" ht="31.8" customHeight="1" x14ac:dyDescent="0.3">
      <c r="A22" s="31"/>
      <c r="B22" s="107" t="s">
        <v>14</v>
      </c>
      <c r="C22" s="108" t="s">
        <v>67</v>
      </c>
      <c r="D22" s="34">
        <v>2</v>
      </c>
      <c r="E22" s="109" t="s">
        <v>54</v>
      </c>
      <c r="F22" s="55">
        <v>0</v>
      </c>
      <c r="G22" s="77">
        <v>0</v>
      </c>
      <c r="H22" s="75">
        <v>0</v>
      </c>
      <c r="I22" s="81">
        <v>0</v>
      </c>
    </row>
    <row r="23" spans="1:10" ht="31.8" customHeight="1" x14ac:dyDescent="0.3">
      <c r="A23" s="31"/>
      <c r="B23" s="67" t="s">
        <v>16</v>
      </c>
      <c r="C23" s="68" t="s">
        <v>50</v>
      </c>
      <c r="D23" s="69"/>
      <c r="E23" s="70"/>
      <c r="F23" s="65"/>
      <c r="G23" s="79"/>
      <c r="H23" s="66"/>
      <c r="I23" s="79"/>
    </row>
    <row r="24" spans="1:10" ht="31.8" customHeight="1" x14ac:dyDescent="0.3">
      <c r="A24" s="31"/>
      <c r="B24" s="106" t="s">
        <v>32</v>
      </c>
      <c r="C24" s="97" t="s">
        <v>68</v>
      </c>
      <c r="G24" s="78"/>
      <c r="H24" s="63"/>
      <c r="I24" s="78"/>
    </row>
    <row r="25" spans="1:10" ht="31.8" customHeight="1" x14ac:dyDescent="0.3">
      <c r="A25" s="31"/>
      <c r="B25" s="106" t="s">
        <v>51</v>
      </c>
      <c r="C25" s="97" t="s">
        <v>52</v>
      </c>
      <c r="G25" s="78"/>
      <c r="H25" s="63"/>
      <c r="I25" s="78"/>
    </row>
    <row r="26" spans="1:10" ht="31.8" customHeight="1" thickBot="1" x14ac:dyDescent="0.35">
      <c r="A26" s="31"/>
      <c r="B26" s="104" t="s">
        <v>55</v>
      </c>
      <c r="C26" s="97" t="s">
        <v>56</v>
      </c>
      <c r="G26" s="78"/>
      <c r="H26" s="63"/>
      <c r="I26" s="78"/>
    </row>
    <row r="27" spans="1:10" ht="31.8" customHeight="1" thickBot="1" x14ac:dyDescent="0.35">
      <c r="A27" s="19">
        <v>3</v>
      </c>
      <c r="B27" s="20"/>
      <c r="C27" s="44" t="s">
        <v>48</v>
      </c>
      <c r="D27" s="33"/>
      <c r="E27" s="27"/>
      <c r="F27" s="40"/>
      <c r="G27" s="64"/>
      <c r="H27" s="60">
        <v>0</v>
      </c>
      <c r="I27" s="64">
        <f>SUM(I28:I32)</f>
        <v>0</v>
      </c>
      <c r="J27" s="73"/>
    </row>
    <row r="28" spans="1:10" ht="31.8" customHeight="1" x14ac:dyDescent="0.3">
      <c r="A28" s="31"/>
      <c r="B28" s="17" t="s">
        <v>17</v>
      </c>
      <c r="C28" s="71" t="s">
        <v>42</v>
      </c>
      <c r="D28" s="35">
        <v>7</v>
      </c>
      <c r="E28" s="30" t="s">
        <v>29</v>
      </c>
      <c r="F28" s="55">
        <v>0</v>
      </c>
      <c r="G28" s="77">
        <v>0</v>
      </c>
      <c r="H28" s="75">
        <v>0</v>
      </c>
      <c r="I28" s="81">
        <f t="shared" ref="I28" si="1">+F28*D28</f>
        <v>0</v>
      </c>
    </row>
    <row r="29" spans="1:10" ht="31.8" customHeight="1" x14ac:dyDescent="0.3">
      <c r="A29" s="31"/>
      <c r="B29" s="7" t="s">
        <v>43</v>
      </c>
      <c r="C29" s="3" t="s">
        <v>47</v>
      </c>
      <c r="D29" s="35">
        <v>1</v>
      </c>
      <c r="E29" s="30" t="s">
        <v>53</v>
      </c>
      <c r="F29" s="55">
        <v>0</v>
      </c>
      <c r="G29" s="77">
        <v>0</v>
      </c>
      <c r="H29" s="75">
        <v>0</v>
      </c>
      <c r="I29" s="81">
        <v>0</v>
      </c>
    </row>
    <row r="30" spans="1:10" ht="31.8" customHeight="1" x14ac:dyDescent="0.3">
      <c r="A30" s="31"/>
      <c r="B30" s="45" t="s">
        <v>44</v>
      </c>
      <c r="C30" s="3" t="s">
        <v>80</v>
      </c>
      <c r="D30" s="35">
        <v>1</v>
      </c>
      <c r="E30" s="30" t="s">
        <v>53</v>
      </c>
      <c r="F30" s="55">
        <v>0</v>
      </c>
      <c r="G30" s="77">
        <v>0</v>
      </c>
      <c r="H30" s="75">
        <v>0</v>
      </c>
      <c r="I30" s="81">
        <v>0</v>
      </c>
    </row>
    <row r="31" spans="1:10" ht="31.8" customHeight="1" x14ac:dyDescent="0.3">
      <c r="A31" s="31"/>
      <c r="B31" s="45" t="s">
        <v>45</v>
      </c>
      <c r="C31" s="3" t="s">
        <v>81</v>
      </c>
      <c r="D31" s="35">
        <v>1</v>
      </c>
      <c r="E31" s="30" t="s">
        <v>53</v>
      </c>
      <c r="F31" s="55">
        <v>0</v>
      </c>
      <c r="G31" s="77">
        <v>0</v>
      </c>
      <c r="H31" s="75">
        <v>0</v>
      </c>
      <c r="I31" s="81">
        <v>0</v>
      </c>
    </row>
    <row r="32" spans="1:10" ht="31.8" customHeight="1" x14ac:dyDescent="0.3">
      <c r="A32" s="31"/>
      <c r="B32" s="53" t="s">
        <v>46</v>
      </c>
      <c r="C32" s="3" t="s">
        <v>82</v>
      </c>
      <c r="D32" s="35">
        <v>1</v>
      </c>
      <c r="E32" s="30" t="s">
        <v>53</v>
      </c>
      <c r="F32" s="55">
        <v>0</v>
      </c>
      <c r="G32" s="77">
        <v>0</v>
      </c>
      <c r="H32" s="75">
        <v>0</v>
      </c>
      <c r="I32" s="81">
        <v>0</v>
      </c>
    </row>
    <row r="33" spans="1:10" ht="31.8" customHeight="1" thickBot="1" x14ac:dyDescent="0.35">
      <c r="A33" s="31"/>
      <c r="B33" s="67" t="s">
        <v>16</v>
      </c>
      <c r="C33" s="68" t="s">
        <v>71</v>
      </c>
      <c r="G33" s="78"/>
      <c r="H33" s="63"/>
      <c r="I33" s="78"/>
    </row>
    <row r="34" spans="1:10" ht="31.8" customHeight="1" thickBot="1" x14ac:dyDescent="0.35">
      <c r="A34" s="19">
        <v>4</v>
      </c>
      <c r="B34" s="20"/>
      <c r="C34" s="44" t="s">
        <v>79</v>
      </c>
      <c r="D34" s="33"/>
      <c r="E34" s="27"/>
      <c r="F34" s="40"/>
      <c r="G34" s="64">
        <v>0</v>
      </c>
      <c r="H34" s="60">
        <v>0</v>
      </c>
      <c r="I34" s="64">
        <f>SUM(I35:I37)</f>
        <v>0</v>
      </c>
      <c r="J34" s="73"/>
    </row>
    <row r="35" spans="1:10" ht="31.8" customHeight="1" x14ac:dyDescent="0.3">
      <c r="A35" s="31"/>
      <c r="B35" s="53" t="s">
        <v>18</v>
      </c>
      <c r="C35" s="18" t="s">
        <v>34</v>
      </c>
      <c r="D35" s="105">
        <v>5</v>
      </c>
      <c r="E35" s="30" t="s">
        <v>54</v>
      </c>
      <c r="F35" s="55">
        <v>0</v>
      </c>
      <c r="G35" s="77">
        <v>0</v>
      </c>
      <c r="H35" s="75">
        <v>0</v>
      </c>
      <c r="I35" s="81">
        <f t="shared" ref="I35:I37" si="2">+F35*D35</f>
        <v>0</v>
      </c>
    </row>
    <row r="36" spans="1:10" ht="31.8" customHeight="1" x14ac:dyDescent="0.3">
      <c r="A36" s="31"/>
      <c r="B36" s="7" t="s">
        <v>49</v>
      </c>
      <c r="C36" s="3" t="s">
        <v>40</v>
      </c>
      <c r="D36" s="34">
        <v>46</v>
      </c>
      <c r="E36" s="1" t="s">
        <v>39</v>
      </c>
      <c r="F36" s="55">
        <v>0</v>
      </c>
      <c r="G36" s="115"/>
      <c r="H36" s="61"/>
      <c r="I36" s="81">
        <f t="shared" si="2"/>
        <v>0</v>
      </c>
    </row>
    <row r="37" spans="1:10" ht="31.8" customHeight="1" x14ac:dyDescent="0.3">
      <c r="A37" s="31"/>
      <c r="B37" s="95" t="s">
        <v>72</v>
      </c>
      <c r="C37" s="3" t="s">
        <v>73</v>
      </c>
      <c r="D37" s="34">
        <v>48</v>
      </c>
      <c r="E37" s="109" t="s">
        <v>39</v>
      </c>
      <c r="F37" s="55">
        <v>0</v>
      </c>
      <c r="G37" s="115"/>
      <c r="H37" s="61"/>
      <c r="I37" s="81">
        <f t="shared" si="2"/>
        <v>0</v>
      </c>
    </row>
    <row r="38" spans="1:10" ht="31.8" customHeight="1" thickBot="1" x14ac:dyDescent="0.35">
      <c r="A38" s="98"/>
      <c r="B38" s="67" t="s">
        <v>16</v>
      </c>
      <c r="C38" s="110" t="s">
        <v>58</v>
      </c>
      <c r="D38" s="99"/>
      <c r="E38" s="100"/>
      <c r="F38" s="101"/>
      <c r="G38" s="96"/>
      <c r="H38" s="102"/>
      <c r="I38" s="96"/>
      <c r="J38" s="103"/>
    </row>
    <row r="39" spans="1:10" ht="31.8" customHeight="1" thickBot="1" x14ac:dyDescent="0.35">
      <c r="A39" s="19">
        <v>5</v>
      </c>
      <c r="B39" s="20"/>
      <c r="C39" s="44" t="s">
        <v>61</v>
      </c>
      <c r="D39" s="33"/>
      <c r="E39" s="27"/>
      <c r="F39" s="40"/>
      <c r="G39" s="64"/>
      <c r="H39" s="60"/>
      <c r="I39" s="64">
        <f>SUM(I40)</f>
        <v>0</v>
      </c>
      <c r="J39" s="73"/>
    </row>
    <row r="40" spans="1:10" ht="31.8" customHeight="1" x14ac:dyDescent="0.3">
      <c r="A40" s="98"/>
      <c r="B40" s="117" t="s">
        <v>57</v>
      </c>
      <c r="C40" s="122" t="s">
        <v>63</v>
      </c>
      <c r="D40" s="111">
        <v>47</v>
      </c>
      <c r="E40" s="112" t="s">
        <v>29</v>
      </c>
      <c r="F40" s="124">
        <v>0</v>
      </c>
      <c r="G40" s="113">
        <v>0</v>
      </c>
      <c r="H40" s="114"/>
      <c r="I40" s="113">
        <v>0</v>
      </c>
      <c r="J40" s="103"/>
    </row>
    <row r="41" spans="1:10" ht="31.8" customHeight="1" x14ac:dyDescent="0.3">
      <c r="A41" s="98"/>
      <c r="B41" s="67" t="s">
        <v>16</v>
      </c>
      <c r="C41" s="110" t="s">
        <v>64</v>
      </c>
      <c r="D41" s="99"/>
      <c r="E41" s="100"/>
      <c r="F41" s="101"/>
      <c r="G41" s="96"/>
      <c r="H41" s="102"/>
      <c r="I41" s="96"/>
      <c r="J41" s="103"/>
    </row>
    <row r="42" spans="1:10" ht="31.8" thickBot="1" x14ac:dyDescent="0.35">
      <c r="A42" s="98"/>
      <c r="B42" s="104" t="s">
        <v>32</v>
      </c>
      <c r="C42" s="110" t="s">
        <v>62</v>
      </c>
      <c r="D42" s="99"/>
      <c r="E42" s="100"/>
      <c r="F42" s="101"/>
      <c r="G42" s="96"/>
      <c r="H42" s="102"/>
      <c r="I42" s="96"/>
      <c r="J42" s="103"/>
    </row>
    <row r="43" spans="1:10" ht="31.8" customHeight="1" thickBot="1" x14ac:dyDescent="0.35">
      <c r="A43" s="19">
        <v>6</v>
      </c>
      <c r="B43" s="20" t="s">
        <v>36</v>
      </c>
      <c r="C43" s="44" t="s">
        <v>65</v>
      </c>
      <c r="D43" s="33"/>
      <c r="E43" s="27"/>
      <c r="F43" s="40"/>
      <c r="G43" s="64"/>
      <c r="H43" s="60"/>
      <c r="I43" s="64">
        <f>SUM(I44:I45)</f>
        <v>0</v>
      </c>
      <c r="J43" s="73"/>
    </row>
    <row r="44" spans="1:10" ht="31.8" customHeight="1" x14ac:dyDescent="0.3">
      <c r="A44" s="31"/>
      <c r="B44" s="17" t="s">
        <v>59</v>
      </c>
      <c r="C44" s="71" t="s">
        <v>66</v>
      </c>
      <c r="D44" s="35">
        <v>1</v>
      </c>
      <c r="E44" s="30" t="s">
        <v>53</v>
      </c>
      <c r="F44" s="55">
        <v>0</v>
      </c>
      <c r="G44" s="77">
        <v>0</v>
      </c>
      <c r="H44" s="75">
        <v>0</v>
      </c>
      <c r="I44" s="129">
        <f t="shared" ref="I44:I45" si="3">+F44*D44</f>
        <v>0</v>
      </c>
    </row>
    <row r="45" spans="1:10" ht="31.8" customHeight="1" x14ac:dyDescent="0.3">
      <c r="A45" s="31"/>
      <c r="B45" s="7" t="s">
        <v>60</v>
      </c>
      <c r="C45" s="108" t="s">
        <v>76</v>
      </c>
      <c r="D45" s="34">
        <v>7.4999999999999997E-2</v>
      </c>
      <c r="E45" s="109" t="s">
        <v>29</v>
      </c>
      <c r="F45" s="123">
        <v>0</v>
      </c>
      <c r="G45" s="115"/>
      <c r="H45" s="61"/>
      <c r="I45" s="116">
        <f t="shared" si="3"/>
        <v>0</v>
      </c>
    </row>
    <row r="46" spans="1:10" ht="31.8" customHeight="1" x14ac:dyDescent="0.3">
      <c r="A46" s="31"/>
      <c r="B46" s="67" t="s">
        <v>16</v>
      </c>
      <c r="C46" s="97" t="s">
        <v>75</v>
      </c>
      <c r="H46" s="63"/>
      <c r="I46" s="78"/>
    </row>
    <row r="47" spans="1:10" ht="31.8" customHeight="1" x14ac:dyDescent="0.3">
      <c r="A47" s="128"/>
      <c r="B47" s="106" t="s">
        <v>32</v>
      </c>
      <c r="C47" s="97" t="s">
        <v>77</v>
      </c>
      <c r="H47" s="63"/>
      <c r="I47" s="78"/>
    </row>
    <row r="48" spans="1:10" ht="31.8" customHeight="1" thickBot="1" x14ac:dyDescent="0.35">
      <c r="A48" s="118"/>
      <c r="B48" s="104" t="s">
        <v>51</v>
      </c>
      <c r="C48" s="119" t="s">
        <v>78</v>
      </c>
      <c r="D48" s="120"/>
      <c r="E48" s="121"/>
      <c r="F48" s="125"/>
      <c r="G48" s="126"/>
      <c r="H48" s="127"/>
      <c r="I48" s="126"/>
    </row>
    <row r="49" spans="1:10" ht="18.600000000000001" thickBot="1" x14ac:dyDescent="0.35">
      <c r="A49" s="21" t="s">
        <v>7</v>
      </c>
      <c r="B49" s="22"/>
      <c r="C49" s="23"/>
      <c r="D49" s="37"/>
      <c r="E49" s="28"/>
      <c r="F49" s="130"/>
      <c r="G49" s="80">
        <v>5124825</v>
      </c>
      <c r="H49" s="62">
        <f>SUM(H8+H17+H27+H34)</f>
        <v>0</v>
      </c>
      <c r="I49" s="80">
        <f>SUM(I8+I17+I27+I34)</f>
        <v>0</v>
      </c>
      <c r="J49" s="73"/>
    </row>
    <row r="50" spans="1:10" ht="15" thickBot="1" x14ac:dyDescent="0.35">
      <c r="A50" s="2"/>
      <c r="B50" s="89"/>
      <c r="C50" s="2"/>
      <c r="G50" s="72">
        <f>G49</f>
        <v>5124825</v>
      </c>
    </row>
    <row r="51" spans="1:10" ht="15" thickBot="1" x14ac:dyDescent="0.35">
      <c r="A51" s="90"/>
      <c r="B51" s="91"/>
      <c r="C51" s="2"/>
      <c r="G51" s="82" t="s">
        <v>20</v>
      </c>
      <c r="H51" s="86">
        <f>H49</f>
        <v>0</v>
      </c>
    </row>
    <row r="52" spans="1:10" x14ac:dyDescent="0.3">
      <c r="A52" s="90"/>
      <c r="B52" s="91"/>
      <c r="C52" s="2"/>
      <c r="H52" s="63"/>
      <c r="I52" s="41"/>
    </row>
    <row r="53" spans="1:10" x14ac:dyDescent="0.3">
      <c r="A53" s="90"/>
      <c r="B53" s="91"/>
      <c r="C53" s="2"/>
    </row>
    <row r="54" spans="1:10" x14ac:dyDescent="0.3">
      <c r="A54" s="133"/>
      <c r="B54" s="133"/>
      <c r="C54" s="133"/>
    </row>
    <row r="56" spans="1:10" x14ac:dyDescent="0.3">
      <c r="A56" s="92"/>
      <c r="B56" s="93"/>
      <c r="C56" s="94"/>
    </row>
  </sheetData>
  <mergeCells count="2">
    <mergeCell ref="H6:I6"/>
    <mergeCell ref="A54:C54"/>
  </mergeCells>
  <phoneticPr fontId="11" type="noConversion"/>
  <pageMargins left="0.25" right="0.25" top="0.75" bottom="0.75" header="0.3" footer="0.3"/>
  <pageSetup paperSize="9" scale="71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Planilla de COTIZACIÓN</vt:lpstr>
      <vt:lpstr>'Planilla de COTIZACIÓN'!Área_de_impresión</vt:lpstr>
      <vt:lpstr>'Planilla de COTIZACIÓN'!Títulos_a_imprimir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Groschopp</dc:creator>
  <cp:lastModifiedBy>Dulce Urrutia</cp:lastModifiedBy>
  <cp:lastPrinted>2025-07-15T13:22:00Z</cp:lastPrinted>
  <dcterms:created xsi:type="dcterms:W3CDTF">2024-04-16T13:51:08Z</dcterms:created>
  <dcterms:modified xsi:type="dcterms:W3CDTF">2025-09-16T13:34:15Z</dcterms:modified>
</cp:coreProperties>
</file>