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lanc\Desktop\2026\LEO PUERTOS ESCOBAR\puertos escobar\00 pliego y computo\"/>
    </mc:Choice>
  </mc:AlternateContent>
  <bookViews>
    <workbookView xWindow="-110" yWindow="-110" windowWidth="25820" windowHeight="15500"/>
  </bookViews>
  <sheets>
    <sheet name="canchas AVL_julio 2026" sheetId="3" r:id="rId1"/>
  </sheets>
  <definedNames>
    <definedName name="_xlnm.Print_Area" localSheetId="0">'canchas AVL_julio 2026'!$B$2:$G$118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jWn/0k43jI0dFdKXF5cOEi3EfZrg=="/>
    </ext>
  </extLst>
</workbook>
</file>

<file path=xl/calcChain.xml><?xml version="1.0" encoding="utf-8"?>
<calcChain xmlns="http://schemas.openxmlformats.org/spreadsheetml/2006/main">
  <c r="G5" i="3" l="1"/>
  <c r="E86" i="3"/>
  <c r="E33" i="3" l="1"/>
  <c r="E32" i="3"/>
  <c r="E31" i="3"/>
  <c r="E30" i="3"/>
  <c r="E108" i="3" l="1"/>
  <c r="E93" i="3"/>
  <c r="E85" i="3"/>
  <c r="E44" i="3" l="1"/>
  <c r="E43" i="3"/>
  <c r="E39" i="3"/>
  <c r="E46" i="3" s="1"/>
  <c r="E34" i="3"/>
  <c r="E17" i="3"/>
</calcChain>
</file>

<file path=xl/sharedStrings.xml><?xml version="1.0" encoding="utf-8"?>
<sst xmlns="http://schemas.openxmlformats.org/spreadsheetml/2006/main" count="281" uniqueCount="208">
  <si>
    <t xml:space="preserve"> </t>
  </si>
  <si>
    <t>UNIDAD</t>
  </si>
  <si>
    <t>TRABAJOS PRELIMINARES</t>
  </si>
  <si>
    <t>Obrador, depositos, sanitarios.</t>
  </si>
  <si>
    <t xml:space="preserve">DEMOLICION Y DESMONTE </t>
  </si>
  <si>
    <t>MOVIMIENTO DE SUELOS</t>
  </si>
  <si>
    <t>M2</t>
  </si>
  <si>
    <t>PINTURA</t>
  </si>
  <si>
    <t>PAISAJISMO</t>
  </si>
  <si>
    <t>EQUIPAMIENTO</t>
  </si>
  <si>
    <t>Limpieza final de obra</t>
  </si>
  <si>
    <t>Limpieza periódica de obra</t>
  </si>
  <si>
    <t>MES</t>
  </si>
  <si>
    <t>TOTAL</t>
  </si>
  <si>
    <t>dia</t>
  </si>
  <si>
    <t>m2</t>
  </si>
  <si>
    <t>gl</t>
  </si>
  <si>
    <t>m3</t>
  </si>
  <si>
    <t>ml</t>
  </si>
  <si>
    <t>u</t>
  </si>
  <si>
    <t>ALBAÑILERIA Y HORMIGON</t>
  </si>
  <si>
    <t xml:space="preserve">Siembra de cesped </t>
  </si>
  <si>
    <t>VARIOS</t>
  </si>
  <si>
    <t>4.1</t>
  </si>
  <si>
    <t>4.2</t>
  </si>
  <si>
    <t>4.3</t>
  </si>
  <si>
    <t>4.4</t>
  </si>
  <si>
    <t>4.5</t>
  </si>
  <si>
    <t>4.8</t>
  </si>
  <si>
    <t>7.1</t>
  </si>
  <si>
    <t>7.2</t>
  </si>
  <si>
    <t>9.1</t>
  </si>
  <si>
    <t>10.1</t>
  </si>
  <si>
    <t>10.2</t>
  </si>
  <si>
    <t>9.2</t>
  </si>
  <si>
    <t>9.3</t>
  </si>
  <si>
    <t>8.1</t>
  </si>
  <si>
    <t>5.1</t>
  </si>
  <si>
    <t>5.2</t>
  </si>
  <si>
    <t>4.9</t>
  </si>
  <si>
    <t>4.10</t>
  </si>
  <si>
    <t>3.1</t>
  </si>
  <si>
    <t>3.2</t>
  </si>
  <si>
    <t>3.3</t>
  </si>
  <si>
    <t>3.4</t>
  </si>
  <si>
    <t>3.5</t>
  </si>
  <si>
    <t>2.1</t>
  </si>
  <si>
    <t>2.2</t>
  </si>
  <si>
    <t>2.3</t>
  </si>
  <si>
    <t>2.4</t>
  </si>
  <si>
    <t>1.1</t>
  </si>
  <si>
    <t>1.2</t>
  </si>
  <si>
    <t>1.3</t>
  </si>
  <si>
    <t>6.1</t>
  </si>
  <si>
    <t>6.2</t>
  </si>
  <si>
    <t>Documentacion ejecutiva</t>
  </si>
  <si>
    <t>1.4</t>
  </si>
  <si>
    <t>CANTIDAD</t>
  </si>
  <si>
    <t>PRECIO UNITARIO</t>
  </si>
  <si>
    <t>PRECIO TOTAL</t>
  </si>
  <si>
    <t>Fletes internos y movilidad</t>
  </si>
  <si>
    <t>1.6</t>
  </si>
  <si>
    <t>1.7</t>
  </si>
  <si>
    <t>mes</t>
  </si>
  <si>
    <t>Cerco de Seguridad / cierre de obra</t>
  </si>
  <si>
    <t>Servicio como Responsable de Higiene y Seg./Res. 231/96 , Dto 911/96 Reg. Seg</t>
  </si>
  <si>
    <t>Zanjeo instalacion iluminacion / desagues</t>
  </si>
  <si>
    <t>Demolicion de pileta existente y retiro de todas sus instalaciones</t>
  </si>
  <si>
    <t>Demolicion de solarium y veredas existentes junto a pileta</t>
  </si>
  <si>
    <t>2.5</t>
  </si>
  <si>
    <t>2.6</t>
  </si>
  <si>
    <t>2.7</t>
  </si>
  <si>
    <t>HERRERIA</t>
  </si>
  <si>
    <t xml:space="preserve">INSTALACION SANITARIA </t>
  </si>
  <si>
    <t>7.3</t>
  </si>
  <si>
    <t>Replanteo y cateos</t>
  </si>
  <si>
    <t>5.3</t>
  </si>
  <si>
    <t>6.3</t>
  </si>
  <si>
    <t>6.4</t>
  </si>
  <si>
    <t>4.11</t>
  </si>
  <si>
    <t>Retiro con Volquetes o camion</t>
  </si>
  <si>
    <t>7.4</t>
  </si>
  <si>
    <t>7.5</t>
  </si>
  <si>
    <t>10.3</t>
  </si>
  <si>
    <t>10.4</t>
  </si>
  <si>
    <t>11.1</t>
  </si>
  <si>
    <t>11.2</t>
  </si>
  <si>
    <t>6.5</t>
  </si>
  <si>
    <t>Desmonte de Vegetacion</t>
  </si>
  <si>
    <t>Arbustos en cercos ( material extraido a retirar)</t>
  </si>
  <si>
    <t xml:space="preserve">Herbaceas varias a trasplantar </t>
  </si>
  <si>
    <t>2.1.1</t>
  </si>
  <si>
    <t>2.1.2</t>
  </si>
  <si>
    <t>Retiro de durmientes</t>
  </si>
  <si>
    <t>Demolicion y retiro de cordones para ampliacion darsenas de estacionamientos</t>
  </si>
  <si>
    <t>Demolicion solado darsena pavimento intertrabado</t>
  </si>
  <si>
    <t>Demolicion solado H° ( sendero ingreso)</t>
  </si>
  <si>
    <t>Demolicion y retiro de cordon y albañal cancha de tenis</t>
  </si>
  <si>
    <t>Retiro de instalaciones existentes a modificar (valvula de acople rapido y cañerias que interfieran sector intervencion)</t>
  </si>
  <si>
    <t xml:space="preserve">Retiro cerco perimetral canchas de tenis </t>
  </si>
  <si>
    <t>2.8</t>
  </si>
  <si>
    <t>2.9</t>
  </si>
  <si>
    <t>2.10</t>
  </si>
  <si>
    <t>2.11</t>
  </si>
  <si>
    <t>2.12</t>
  </si>
  <si>
    <t>Retiro cerco pileta</t>
  </si>
  <si>
    <t>2.13</t>
  </si>
  <si>
    <t>Desmonte para ejecucion de senderos nuevos ( incluye traslado tierra excedente)</t>
  </si>
  <si>
    <t>Desmonte para ejecucion de plateas cancha padel y playon (incluye traslado tierra excedente)</t>
  </si>
  <si>
    <t>Relleno con tosca compactada</t>
  </si>
  <si>
    <t>Relleno con tierra desmonte</t>
  </si>
  <si>
    <t>Desmonte para ampliacion darsenas estacionamiento</t>
  </si>
  <si>
    <t>Ejecucion de vado con pendiente hacia cordon cuneta en patio de juegos</t>
  </si>
  <si>
    <t>3.6</t>
  </si>
  <si>
    <t>3.7</t>
  </si>
  <si>
    <t>Cordon  sector estacionamiento</t>
  </si>
  <si>
    <t>Elevacion cordon canaleta tenis para colocacion rejilla transitable</t>
  </si>
  <si>
    <t>4.6</t>
  </si>
  <si>
    <t>4.7</t>
  </si>
  <si>
    <t>Bases de H° H17 para columnas de iluminacion (cancha tenis y playon )</t>
  </si>
  <si>
    <t>Bases de H° H17 para parantes cerco perimetral  (cancha tenis y playon )</t>
  </si>
  <si>
    <t>Ejecucion canaleta de desague en cancha padel</t>
  </si>
  <si>
    <t>4.12</t>
  </si>
  <si>
    <t xml:space="preserve">Bases de H° H17 arcos de futbol con aro de basquet </t>
  </si>
  <si>
    <t>Colocacion de caño camisa inserto en H° platea para postes red de voley</t>
  </si>
  <si>
    <t xml:space="preserve">Provision y colocacion arcos de futbol con aro de basquet </t>
  </si>
  <si>
    <t>Provision y colocacion equipamiento H° premoldeado</t>
  </si>
  <si>
    <t>banco Prisma grande</t>
  </si>
  <si>
    <t>banco Prisma mediano</t>
  </si>
  <si>
    <t>banco Prisma chico</t>
  </si>
  <si>
    <t>mesa cuadrada Prisma</t>
  </si>
  <si>
    <t>banco circular Indra</t>
  </si>
  <si>
    <t>mesa circular Indra</t>
  </si>
  <si>
    <t>banco curvo Guia</t>
  </si>
  <si>
    <t>Provision y colocacion bebedero</t>
  </si>
  <si>
    <t>Provision y colocacion columnas de ilumnacion</t>
  </si>
  <si>
    <t>proyectores 200 w</t>
  </si>
  <si>
    <t>proyectores 300 w</t>
  </si>
  <si>
    <t>Provision y colocacion artefactos iluminacion</t>
  </si>
  <si>
    <t>farolas VK-MULLARD</t>
  </si>
  <si>
    <t>Tendido provision de agua a bebederos nuevos</t>
  </si>
  <si>
    <t xml:space="preserve">Desague pluvial a cordon </t>
  </si>
  <si>
    <t>INSTALACION ELECTRICA</t>
  </si>
  <si>
    <t xml:space="preserve">cancha de tenis </t>
  </si>
  <si>
    <t>cerco playon multideportes</t>
  </si>
  <si>
    <t>puertas dobles en canchas de tenis y playon</t>
  </si>
  <si>
    <t>puerta simple de servicio cancha de tenis</t>
  </si>
  <si>
    <t>Cortavientos: malla PVC 50–55% permeabilidad, colocada con planchuelas y precintos de fijación ( tenis)</t>
  </si>
  <si>
    <t>6.6</t>
  </si>
  <si>
    <t>7.3.1</t>
  </si>
  <si>
    <t>7.3.2</t>
  </si>
  <si>
    <t>7.3.3</t>
  </si>
  <si>
    <t>7.3.4</t>
  </si>
  <si>
    <t>7.3.5</t>
  </si>
  <si>
    <t>7.3.6</t>
  </si>
  <si>
    <t>7.3.7</t>
  </si>
  <si>
    <t>7.6</t>
  </si>
  <si>
    <t>7.6.1</t>
  </si>
  <si>
    <t>7.6.2</t>
  </si>
  <si>
    <t>7.6.3</t>
  </si>
  <si>
    <t>Reacondicionamiento piso polco de ladrillo en cancha de tenis</t>
  </si>
  <si>
    <t>Demarcacion cancha de tenis</t>
  </si>
  <si>
    <t>CANCHA DE PADEL</t>
  </si>
  <si>
    <t>Armado completo sobre platea llave en mano</t>
  </si>
  <si>
    <t>9.1.1</t>
  </si>
  <si>
    <t>9.1.2</t>
  </si>
  <si>
    <t>9.1.3</t>
  </si>
  <si>
    <t>9.1.4</t>
  </si>
  <si>
    <t>Provision y colocacion postes y red voley ( incluye antigolpes en postes)</t>
  </si>
  <si>
    <t>Provision y colocacion de cerco perimetral en acero galvanizado incluye puertas</t>
  </si>
  <si>
    <t>Pintura de columnas de iluminacion</t>
  </si>
  <si>
    <t>Demarcacion vial lineas divisorias darsenas estacionamiento</t>
  </si>
  <si>
    <t>perimetro de todos los sectores intervenidos ( senderos , canchas y darsenas)</t>
  </si>
  <si>
    <t>sector pileta demolida y desague a cordon del sector</t>
  </si>
  <si>
    <t>Relleno y nivelacion con tierra negra esp 5 cm</t>
  </si>
  <si>
    <t>Plantacion nuevas especies</t>
  </si>
  <si>
    <t>Trasnplante especies existentes</t>
  </si>
  <si>
    <t>Demolicion pañol tenis</t>
  </si>
  <si>
    <t>Contrapiso H°A° sobre terreno natural esp 10 cm con viga de refuerzo en canchas</t>
  </si>
  <si>
    <t>color natural</t>
  </si>
  <si>
    <t>color rojo</t>
  </si>
  <si>
    <t xml:space="preserve">Solado de H°A° peinado senderos </t>
  </si>
  <si>
    <t>4.2.1</t>
  </si>
  <si>
    <t>4.2.2</t>
  </si>
  <si>
    <t xml:space="preserve">Film de polietileno de 200 micrones </t>
  </si>
  <si>
    <t>Ejecucion caja de inspeccion en columnas de ilumnacion</t>
  </si>
  <si>
    <t>7.7</t>
  </si>
  <si>
    <t>Provision y colocacion de rejilla transitable en canaletas tenis</t>
  </si>
  <si>
    <t>Provision y colocacion de rejilla guardaganado de 012 de ancho en cancha de padel</t>
  </si>
  <si>
    <t>Demarcacion canchas en multiplayon y pintura playon multideportes</t>
  </si>
  <si>
    <t>11.1.1</t>
  </si>
  <si>
    <t>11.1.2</t>
  </si>
  <si>
    <t>11.3</t>
  </si>
  <si>
    <t>11.4</t>
  </si>
  <si>
    <t>12.1</t>
  </si>
  <si>
    <t>12.2</t>
  </si>
  <si>
    <t>Instalacion de desagues de bebederos nuevos</t>
  </si>
  <si>
    <t>AREA DEPORTIVA - CLUB HOUSE MUELLES - PUERTOS DEL LAGO - ESCOBAR</t>
  </si>
  <si>
    <t>Alimentación a columnas de iluminacion con proyectores en cancha de tenis y playon multideportes</t>
  </si>
  <si>
    <t>Tendido electrico de los nuevos cicuitos desde pilar existente</t>
  </si>
  <si>
    <t xml:space="preserve">a TS en cancha de tenis  playón multipdeportes y cancha de padel  </t>
  </si>
  <si>
    <t>a farolas en senderos y areas descanso</t>
  </si>
  <si>
    <t>6.2.1</t>
  </si>
  <si>
    <t>6.2.2</t>
  </si>
  <si>
    <t>Instalacion tableros en accesos a canchas para sistema accionamiento prepago</t>
  </si>
  <si>
    <t>Adecuación pilar a nuevos corcuitos</t>
  </si>
  <si>
    <t>Tendido corrientes débiles desde pilar existente hasta las dos canchas y playon multideportes</t>
  </si>
  <si>
    <t>Conexión de luminarias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</si>
</sst>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164" formatCode="_ &quot;$&quot;\ * #,##0.00_ ;_ &quot;$&quot;\ * \-#,##0.00_ ;_ &quot;$&quot;\ * &quot;-&quot;??_ ;_ @_ "/>
    <numFmt numFmtId="165" formatCode="General_)"/>
  </numFmts>
  <fonts count="1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1"/>
    <xf numFmtId="44" fontId="9" fillId="0" borderId="0" applyFont="0" applyFill="0" applyBorder="0" applyAlignment="0" applyProtection="0"/>
    <xf numFmtId="0" fontId="1" fillId="0" borderId="1"/>
    <xf numFmtId="9" fontId="1" fillId="0" borderId="1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4" fontId="5" fillId="0" borderId="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 wrapText="1"/>
    </xf>
    <xf numFmtId="44" fontId="5" fillId="0" borderId="30" xfId="0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44" fontId="7" fillId="0" borderId="23" xfId="2" applyFont="1" applyBorder="1" applyAlignment="1">
      <alignment horizontal="center" vertical="top" wrapText="1"/>
    </xf>
    <xf numFmtId="44" fontId="7" fillId="0" borderId="4" xfId="2" applyFont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4" fontId="7" fillId="0" borderId="2" xfId="2" applyFont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165" fontId="7" fillId="5" borderId="35" xfId="1" applyNumberFormat="1" applyFont="1" applyFill="1" applyBorder="1" applyAlignment="1">
      <alignment horizontal="left" vertical="center" wrapText="1"/>
    </xf>
    <xf numFmtId="165" fontId="7" fillId="5" borderId="30" xfId="1" applyNumberFormat="1" applyFont="1" applyFill="1" applyBorder="1" applyAlignment="1">
      <alignment horizontal="left" vertical="center" wrapText="1"/>
    </xf>
    <xf numFmtId="165" fontId="7" fillId="5" borderId="30" xfId="1" applyNumberFormat="1" applyFill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left" vertical="center" wrapText="1"/>
    </xf>
    <xf numFmtId="4" fontId="5" fillId="0" borderId="26" xfId="0" applyNumberFormat="1" applyFont="1" applyBorder="1" applyAlignment="1">
      <alignment horizontal="left" vertical="center" wrapText="1"/>
    </xf>
    <xf numFmtId="4" fontId="5" fillId="0" borderId="30" xfId="0" applyNumberFormat="1" applyFont="1" applyBorder="1" applyAlignment="1">
      <alignment horizontal="left" vertical="center" wrapText="1"/>
    </xf>
    <xf numFmtId="4" fontId="5" fillId="0" borderId="35" xfId="0" applyNumberFormat="1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7" fillId="5" borderId="42" xfId="1" quotePrefix="1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5">
    <cellStyle name="Moneda" xfId="2" builtinId="4"/>
    <cellStyle name="Normal" xfId="0" builtinId="0"/>
    <cellStyle name="Normal 2" xfId="1"/>
    <cellStyle name="Normal 3" xfId="3"/>
    <cellStyle name="Porcentaje 2" xfId="4"/>
  </cellStyles>
  <dxfs count="415"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9CCFF"/>
      </font>
      <fill>
        <patternFill patternType="solid">
          <fgColor rgb="FF99CCFF"/>
          <bgColor rgb="FF99CCFF"/>
        </patternFill>
      </fill>
    </dxf>
    <dxf>
      <font>
        <color rgb="FF8DB4E2"/>
      </font>
      <fill>
        <patternFill>
          <bgColor rgb="FF8DB4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3800475</xdr:colOff>
      <xdr:row>0</xdr:row>
      <xdr:rowOff>0</xdr:rowOff>
    </xdr:from>
    <xdr:ext cx="0" cy="1019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95825" y="0"/>
          <a:ext cx="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176742</xdr:colOff>
      <xdr:row>0</xdr:row>
      <xdr:rowOff>151789</xdr:rowOff>
    </xdr:from>
    <xdr:ext cx="1381897" cy="638433"/>
    <xdr:pic>
      <xdr:nvPicPr>
        <xdr:cNvPr id="3" name="Imagen 2">
          <a:extLst>
            <a:ext uri="{FF2B5EF4-FFF2-40B4-BE49-F238E27FC236}">
              <a16:creationId xmlns:a16="http://schemas.microsoft.com/office/drawing/2014/main" id="{87D00A48-1D23-4110-9D1C-3109FBE7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42" y="1471178"/>
          <a:ext cx="1381897" cy="638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5"/>
  <sheetViews>
    <sheetView tabSelected="1" view="pageBreakPreview" topLeftCell="A49" zoomScale="90" zoomScaleNormal="90" zoomScaleSheetLayoutView="90" workbookViewId="0">
      <selection activeCell="C16" sqref="C16"/>
    </sheetView>
  </sheetViews>
  <sheetFormatPr baseColWidth="10" defaultColWidth="12.58203125" defaultRowHeight="15" customHeight="1" x14ac:dyDescent="0.3"/>
  <cols>
    <col min="1" max="1" width="2.4140625" customWidth="1"/>
    <col min="2" max="2" width="7.5" customWidth="1"/>
    <col min="3" max="3" width="89.58203125" customWidth="1"/>
    <col min="4" max="5" width="9.58203125" customWidth="1"/>
    <col min="6" max="6" width="14.4140625" customWidth="1"/>
    <col min="7" max="7" width="17.08203125" customWidth="1"/>
    <col min="8" max="8" width="3.9140625" customWidth="1"/>
    <col min="9" max="22" width="10" customWidth="1"/>
  </cols>
  <sheetData>
    <row r="1" spans="1:22" ht="12.75" customHeight="1" thickBot="1" x14ac:dyDescent="0.35">
      <c r="A1" s="1"/>
      <c r="B1" s="21"/>
      <c r="C1" s="22"/>
      <c r="D1" s="7"/>
      <c r="E1" s="21"/>
      <c r="F1" s="23"/>
      <c r="G1" s="2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19" customFormat="1" ht="26.15" customHeight="1" thickBot="1" x14ac:dyDescent="0.35">
      <c r="A2" s="18"/>
      <c r="B2" s="83" t="s">
        <v>197</v>
      </c>
      <c r="C2" s="84"/>
      <c r="D2" s="85"/>
      <c r="E2" s="85"/>
      <c r="F2" s="85"/>
      <c r="G2" s="86"/>
    </row>
    <row r="3" spans="1:22" ht="24" customHeight="1" thickBot="1" x14ac:dyDescent="0.35">
      <c r="A3" s="1"/>
      <c r="B3" s="50"/>
      <c r="C3" s="51"/>
      <c r="D3" s="52" t="s">
        <v>1</v>
      </c>
      <c r="E3" s="52" t="s">
        <v>57</v>
      </c>
      <c r="F3" s="52" t="s">
        <v>58</v>
      </c>
      <c r="G3" s="56" t="s">
        <v>59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4.15" customHeight="1" thickBot="1" x14ac:dyDescent="0.35">
      <c r="A4" s="1"/>
      <c r="B4" s="103">
        <v>1</v>
      </c>
      <c r="C4" s="54" t="s">
        <v>2</v>
      </c>
      <c r="D4" s="54"/>
      <c r="E4" s="54"/>
      <c r="F4" s="54"/>
      <c r="G4" s="5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4.15" customHeight="1" x14ac:dyDescent="0.3">
      <c r="A5" s="1"/>
      <c r="B5" s="104" t="s">
        <v>50</v>
      </c>
      <c r="C5" s="87" t="s">
        <v>64</v>
      </c>
      <c r="D5" s="53" t="s">
        <v>18</v>
      </c>
      <c r="E5" s="68">
        <v>240</v>
      </c>
      <c r="F5" s="37">
        <v>0</v>
      </c>
      <c r="G5" s="57">
        <f>+E5*F5</f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4.15" customHeight="1" x14ac:dyDescent="0.3">
      <c r="A6" s="1"/>
      <c r="B6" s="105" t="s">
        <v>51</v>
      </c>
      <c r="C6" s="88" t="s">
        <v>3</v>
      </c>
      <c r="D6" s="9" t="s">
        <v>14</v>
      </c>
      <c r="E6" s="69">
        <v>180</v>
      </c>
      <c r="F6" s="17"/>
      <c r="G6" s="58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4.15" customHeight="1" x14ac:dyDescent="0.3">
      <c r="A7" s="1"/>
      <c r="B7" s="105" t="s">
        <v>52</v>
      </c>
      <c r="C7" s="88" t="s">
        <v>75</v>
      </c>
      <c r="D7" s="9" t="s">
        <v>15</v>
      </c>
      <c r="E7" s="69">
        <v>2085</v>
      </c>
      <c r="F7" s="17"/>
      <c r="G7" s="59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15" customHeight="1" x14ac:dyDescent="0.3">
      <c r="A8" s="1"/>
      <c r="B8" s="105" t="s">
        <v>56</v>
      </c>
      <c r="C8" s="88" t="s">
        <v>55</v>
      </c>
      <c r="D8" s="9" t="s">
        <v>16</v>
      </c>
      <c r="E8" s="69">
        <v>1</v>
      </c>
      <c r="F8" s="16"/>
      <c r="G8" s="60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15" customHeight="1" x14ac:dyDescent="0.3">
      <c r="A9" s="1"/>
      <c r="B9" s="106" t="s">
        <v>61</v>
      </c>
      <c r="C9" s="89" t="s">
        <v>60</v>
      </c>
      <c r="D9" s="28" t="s">
        <v>16</v>
      </c>
      <c r="E9" s="70">
        <v>1</v>
      </c>
      <c r="F9" s="29"/>
      <c r="G9" s="6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s="32" customFormat="1" ht="14.15" customHeight="1" x14ac:dyDescent="0.3">
      <c r="A10" s="21"/>
      <c r="B10" s="107" t="s">
        <v>62</v>
      </c>
      <c r="C10" s="90" t="s">
        <v>65</v>
      </c>
      <c r="D10" s="35" t="s">
        <v>63</v>
      </c>
      <c r="E10" s="36">
        <v>6</v>
      </c>
      <c r="F10" s="67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32" customFormat="1" ht="6.5" customHeight="1" x14ac:dyDescent="0.3">
      <c r="A11" s="21"/>
      <c r="B11" s="108"/>
      <c r="C11" s="22"/>
      <c r="D11" s="33"/>
      <c r="E11" s="34"/>
      <c r="F11" s="25"/>
      <c r="G11" s="6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4.15" customHeight="1" x14ac:dyDescent="0.3">
      <c r="A12" s="1"/>
      <c r="B12" s="109">
        <v>2</v>
      </c>
      <c r="C12" s="49" t="s">
        <v>4</v>
      </c>
      <c r="D12" s="49"/>
      <c r="E12" s="49"/>
      <c r="F12" s="49"/>
      <c r="G12" s="6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s="14" customFormat="1" ht="14.15" customHeight="1" x14ac:dyDescent="0.3">
      <c r="A13" s="11"/>
      <c r="B13" s="104" t="s">
        <v>46</v>
      </c>
      <c r="C13" s="91" t="s">
        <v>88</v>
      </c>
      <c r="D13" s="30"/>
      <c r="E13" s="73"/>
      <c r="F13" s="31"/>
      <c r="G13" s="6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s="14" customFormat="1" ht="14.15" customHeight="1" x14ac:dyDescent="0.3">
      <c r="A14" s="11"/>
      <c r="B14" s="105" t="s">
        <v>91</v>
      </c>
      <c r="C14" s="92" t="s">
        <v>89</v>
      </c>
      <c r="D14" s="12" t="s">
        <v>16</v>
      </c>
      <c r="E14" s="73">
        <v>1</v>
      </c>
      <c r="F14" s="71"/>
      <c r="G14" s="60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s="14" customFormat="1" ht="14.15" customHeight="1" x14ac:dyDescent="0.3">
      <c r="A15" s="11"/>
      <c r="B15" s="105" t="s">
        <v>92</v>
      </c>
      <c r="C15" s="92" t="s">
        <v>90</v>
      </c>
      <c r="D15" s="12" t="s">
        <v>16</v>
      </c>
      <c r="E15" s="73">
        <v>1</v>
      </c>
      <c r="F15" s="71"/>
      <c r="G15" s="60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s="14" customFormat="1" ht="14.15" customHeight="1" x14ac:dyDescent="0.3">
      <c r="A16" s="11"/>
      <c r="B16" s="105" t="s">
        <v>47</v>
      </c>
      <c r="C16" s="92" t="s">
        <v>93</v>
      </c>
      <c r="D16" s="12" t="s">
        <v>16</v>
      </c>
      <c r="E16" s="73">
        <v>1</v>
      </c>
      <c r="F16" s="71"/>
      <c r="G16" s="60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s="14" customFormat="1" ht="14.15" customHeight="1" x14ac:dyDescent="0.3">
      <c r="A17" s="11"/>
      <c r="B17" s="105" t="s">
        <v>48</v>
      </c>
      <c r="C17" s="93" t="s">
        <v>94</v>
      </c>
      <c r="D17" s="12" t="s">
        <v>18</v>
      </c>
      <c r="E17" s="73">
        <f>5.5*10+5.5*3</f>
        <v>71.5</v>
      </c>
      <c r="F17" s="71"/>
      <c r="G17" s="60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s="14" customFormat="1" ht="14.15" customHeight="1" x14ac:dyDescent="0.3">
      <c r="A18" s="11"/>
      <c r="B18" s="105" t="s">
        <v>49</v>
      </c>
      <c r="C18" s="93" t="s">
        <v>95</v>
      </c>
      <c r="D18" s="12" t="s">
        <v>15</v>
      </c>
      <c r="E18" s="73">
        <v>21</v>
      </c>
      <c r="F18" s="71"/>
      <c r="G18" s="60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s="14" customFormat="1" ht="14.15" customHeight="1" x14ac:dyDescent="0.3">
      <c r="A19" s="11"/>
      <c r="B19" s="105" t="s">
        <v>69</v>
      </c>
      <c r="C19" s="93" t="s">
        <v>96</v>
      </c>
      <c r="D19" s="12" t="s">
        <v>15</v>
      </c>
      <c r="E19" s="73">
        <v>20</v>
      </c>
      <c r="F19" s="71"/>
      <c r="G19" s="60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s="14" customFormat="1" ht="14.15" customHeight="1" x14ac:dyDescent="0.3">
      <c r="A20" s="11"/>
      <c r="B20" s="105" t="s">
        <v>70</v>
      </c>
      <c r="C20" s="93" t="s">
        <v>97</v>
      </c>
      <c r="D20" s="12" t="s">
        <v>18</v>
      </c>
      <c r="E20" s="73">
        <v>73</v>
      </c>
      <c r="F20" s="71"/>
      <c r="G20" s="60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s="14" customFormat="1" ht="15" customHeight="1" x14ac:dyDescent="0.3">
      <c r="A21" s="11"/>
      <c r="B21" s="105" t="s">
        <v>71</v>
      </c>
      <c r="C21" s="93" t="s">
        <v>98</v>
      </c>
      <c r="D21" s="12" t="s">
        <v>16</v>
      </c>
      <c r="E21" s="73">
        <v>1</v>
      </c>
      <c r="F21" s="71"/>
      <c r="G21" s="60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s="14" customFormat="1" ht="14.15" customHeight="1" x14ac:dyDescent="0.3">
      <c r="A22" s="11"/>
      <c r="B22" s="105" t="s">
        <v>100</v>
      </c>
      <c r="C22" s="93" t="s">
        <v>67</v>
      </c>
      <c r="D22" s="12" t="s">
        <v>16</v>
      </c>
      <c r="E22" s="73">
        <v>1</v>
      </c>
      <c r="F22" s="72"/>
      <c r="G22" s="60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s="14" customFormat="1" ht="14.15" customHeight="1" x14ac:dyDescent="0.3">
      <c r="A23" s="11"/>
      <c r="B23" s="105" t="s">
        <v>101</v>
      </c>
      <c r="C23" s="93" t="s">
        <v>68</v>
      </c>
      <c r="D23" s="12" t="s">
        <v>15</v>
      </c>
      <c r="E23" s="73">
        <v>71</v>
      </c>
      <c r="F23" s="71"/>
      <c r="G23" s="60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s="14" customFormat="1" ht="14.15" customHeight="1" x14ac:dyDescent="0.3">
      <c r="A24" s="11"/>
      <c r="B24" s="105" t="s">
        <v>102</v>
      </c>
      <c r="C24" s="93" t="s">
        <v>177</v>
      </c>
      <c r="D24" s="12" t="s">
        <v>16</v>
      </c>
      <c r="E24" s="73">
        <v>1</v>
      </c>
      <c r="F24" s="71"/>
      <c r="G24" s="60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s="14" customFormat="1" ht="14.15" customHeight="1" x14ac:dyDescent="0.3">
      <c r="A25" s="11"/>
      <c r="B25" s="105" t="s">
        <v>103</v>
      </c>
      <c r="C25" s="93" t="s">
        <v>99</v>
      </c>
      <c r="D25" s="12" t="s">
        <v>18</v>
      </c>
      <c r="E25" s="73">
        <v>144</v>
      </c>
      <c r="F25" s="71"/>
      <c r="G25" s="60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s="14" customFormat="1" ht="14.15" customHeight="1" x14ac:dyDescent="0.3">
      <c r="A26" s="11"/>
      <c r="B26" s="105" t="s">
        <v>104</v>
      </c>
      <c r="C26" s="93" t="s">
        <v>105</v>
      </c>
      <c r="D26" s="12" t="s">
        <v>18</v>
      </c>
      <c r="E26" s="73">
        <v>36</v>
      </c>
      <c r="F26" s="71"/>
      <c r="G26" s="60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 s="14" customFormat="1" ht="15" customHeight="1" x14ac:dyDescent="0.3">
      <c r="A27" s="11"/>
      <c r="B27" s="105" t="s">
        <v>106</v>
      </c>
      <c r="C27" s="93" t="s">
        <v>80</v>
      </c>
      <c r="D27" s="12" t="s">
        <v>16</v>
      </c>
      <c r="E27" s="73">
        <v>1</v>
      </c>
      <c r="F27" s="71"/>
      <c r="G27" s="60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s="32" customFormat="1" ht="6.5" customHeight="1" x14ac:dyDescent="0.3">
      <c r="A28" s="21"/>
      <c r="B28" s="108"/>
      <c r="C28" s="22"/>
      <c r="D28" s="33"/>
      <c r="E28" s="34"/>
      <c r="F28" s="25"/>
      <c r="G28" s="6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4.15" customHeight="1" x14ac:dyDescent="0.3">
      <c r="A29" s="1"/>
      <c r="B29" s="109">
        <v>3</v>
      </c>
      <c r="C29" s="49" t="s">
        <v>5</v>
      </c>
      <c r="D29" s="49"/>
      <c r="E29" s="49"/>
      <c r="F29" s="49"/>
      <c r="G29" s="6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14" customFormat="1" ht="14.15" customHeight="1" x14ac:dyDescent="0.3">
      <c r="A30" s="11"/>
      <c r="B30" s="105" t="s">
        <v>41</v>
      </c>
      <c r="C30" s="93" t="s">
        <v>107</v>
      </c>
      <c r="D30" s="26" t="s">
        <v>17</v>
      </c>
      <c r="E30" s="73">
        <f>365*0.3</f>
        <v>109.5</v>
      </c>
      <c r="F30" s="20"/>
      <c r="G30" s="60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s="14" customFormat="1" ht="14.15" customHeight="1" x14ac:dyDescent="0.3">
      <c r="A31" s="11"/>
      <c r="B31" s="105" t="s">
        <v>42</v>
      </c>
      <c r="C31" s="93" t="s">
        <v>108</v>
      </c>
      <c r="D31" s="26" t="s">
        <v>17</v>
      </c>
      <c r="E31" s="73">
        <f>+(440+238)*0.3</f>
        <v>203.4</v>
      </c>
      <c r="F31" s="20"/>
      <c r="G31" s="60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ht="14.15" customHeight="1" x14ac:dyDescent="0.3">
      <c r="A32" s="6"/>
      <c r="B32" s="105" t="s">
        <v>43</v>
      </c>
      <c r="C32" s="93" t="s">
        <v>111</v>
      </c>
      <c r="D32" s="12" t="s">
        <v>17</v>
      </c>
      <c r="E32" s="73">
        <f>(6*0.5*2)*0.4</f>
        <v>2.4000000000000004</v>
      </c>
      <c r="F32" s="17"/>
      <c r="G32" s="5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4.15" customHeight="1" x14ac:dyDescent="0.3">
      <c r="A33" s="6"/>
      <c r="B33" s="105" t="s">
        <v>44</v>
      </c>
      <c r="C33" s="93" t="s">
        <v>109</v>
      </c>
      <c r="D33" s="12" t="s">
        <v>17</v>
      </c>
      <c r="E33" s="73">
        <f>(365*0.2+(440+238)*0.3+(6*0.5*2)*0.3)</f>
        <v>278.2</v>
      </c>
      <c r="F33" s="17"/>
      <c r="G33" s="5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4.15" customHeight="1" x14ac:dyDescent="0.3">
      <c r="A34" s="6"/>
      <c r="B34" s="105" t="s">
        <v>45</v>
      </c>
      <c r="C34" s="93" t="s">
        <v>110</v>
      </c>
      <c r="D34" s="12" t="s">
        <v>17</v>
      </c>
      <c r="E34" s="74">
        <f>129*0.3*1.2</f>
        <v>46.439999999999991</v>
      </c>
      <c r="F34" s="17"/>
      <c r="G34" s="5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4.15" customHeight="1" x14ac:dyDescent="0.3">
      <c r="A35" s="6"/>
      <c r="B35" s="105" t="s">
        <v>113</v>
      </c>
      <c r="C35" s="93" t="s">
        <v>112</v>
      </c>
      <c r="D35" s="12" t="s">
        <v>16</v>
      </c>
      <c r="E35" s="74">
        <v>1</v>
      </c>
      <c r="F35" s="17"/>
      <c r="G35" s="6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4.15" customHeight="1" x14ac:dyDescent="0.3">
      <c r="A36" s="6"/>
      <c r="B36" s="105" t="s">
        <v>114</v>
      </c>
      <c r="C36" s="93" t="s">
        <v>66</v>
      </c>
      <c r="D36" s="12" t="s">
        <v>16</v>
      </c>
      <c r="E36" s="74">
        <v>1</v>
      </c>
      <c r="F36" s="17"/>
      <c r="G36" s="5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32" customFormat="1" ht="6.5" customHeight="1" x14ac:dyDescent="0.3">
      <c r="A37" s="21"/>
      <c r="B37" s="108"/>
      <c r="C37" s="22"/>
      <c r="D37" s="33"/>
      <c r="E37" s="34"/>
      <c r="F37" s="25"/>
      <c r="G37" s="6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4.15" customHeight="1" x14ac:dyDescent="0.3">
      <c r="A38" s="1"/>
      <c r="B38" s="109">
        <v>4</v>
      </c>
      <c r="C38" s="49" t="s">
        <v>20</v>
      </c>
      <c r="D38" s="49"/>
      <c r="E38" s="49"/>
      <c r="F38" s="49"/>
      <c r="G38" s="6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14" customFormat="1" ht="14.15" customHeight="1" x14ac:dyDescent="0.3">
      <c r="A39" s="11"/>
      <c r="B39" s="105" t="s">
        <v>23</v>
      </c>
      <c r="C39" s="93" t="s">
        <v>178</v>
      </c>
      <c r="D39" s="26" t="s">
        <v>15</v>
      </c>
      <c r="E39" s="73">
        <f>+(440+238)</f>
        <v>678</v>
      </c>
      <c r="F39" s="20"/>
      <c r="G39" s="60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ht="14.25" customHeight="1" x14ac:dyDescent="0.3">
      <c r="A40" s="6"/>
      <c r="B40" s="105" t="s">
        <v>24</v>
      </c>
      <c r="C40" s="94" t="s">
        <v>181</v>
      </c>
      <c r="D40" s="10"/>
      <c r="E40" s="73"/>
      <c r="F40" s="17"/>
      <c r="G40" s="5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4.25" customHeight="1" x14ac:dyDescent="0.3">
      <c r="A41" s="6"/>
      <c r="B41" s="105" t="s">
        <v>182</v>
      </c>
      <c r="C41" s="94" t="s">
        <v>179</v>
      </c>
      <c r="D41" s="10" t="s">
        <v>15</v>
      </c>
      <c r="E41" s="73">
        <v>365</v>
      </c>
      <c r="F41" s="17"/>
      <c r="G41" s="5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4.25" customHeight="1" x14ac:dyDescent="0.3">
      <c r="A42" s="6"/>
      <c r="B42" s="105" t="s">
        <v>183</v>
      </c>
      <c r="C42" s="94" t="s">
        <v>180</v>
      </c>
      <c r="D42" s="10" t="s">
        <v>15</v>
      </c>
      <c r="E42" s="73">
        <v>9</v>
      </c>
      <c r="F42" s="17"/>
      <c r="G42" s="5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4.25" customHeight="1" x14ac:dyDescent="0.3">
      <c r="A43" s="6"/>
      <c r="B43" s="105" t="s">
        <v>25</v>
      </c>
      <c r="C43" s="94" t="s">
        <v>115</v>
      </c>
      <c r="D43" s="10" t="s">
        <v>18</v>
      </c>
      <c r="E43" s="73">
        <f>5.5*10</f>
        <v>55</v>
      </c>
      <c r="F43" s="17"/>
      <c r="G43" s="5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5" customHeight="1" x14ac:dyDescent="0.3">
      <c r="B44" s="105" t="s">
        <v>26</v>
      </c>
      <c r="C44" s="94" t="s">
        <v>116</v>
      </c>
      <c r="D44" s="10" t="s">
        <v>18</v>
      </c>
      <c r="E44" s="73">
        <f>18*2</f>
        <v>36</v>
      </c>
      <c r="F44" s="17"/>
      <c r="G44" s="58"/>
    </row>
    <row r="45" spans="1:22" ht="15" customHeight="1" x14ac:dyDescent="0.3">
      <c r="B45" s="105" t="s">
        <v>27</v>
      </c>
      <c r="C45" s="94" t="s">
        <v>121</v>
      </c>
      <c r="D45" s="10" t="s">
        <v>18</v>
      </c>
      <c r="E45" s="73">
        <v>10</v>
      </c>
      <c r="F45" s="17"/>
      <c r="G45" s="58"/>
    </row>
    <row r="46" spans="1:22" ht="14.15" customHeight="1" x14ac:dyDescent="0.3">
      <c r="A46" s="6"/>
      <c r="B46" s="105" t="s">
        <v>117</v>
      </c>
      <c r="C46" s="94" t="s">
        <v>184</v>
      </c>
      <c r="D46" s="10" t="s">
        <v>15</v>
      </c>
      <c r="E46" s="73">
        <f>(+E39+E41+E42+E43)*1.1</f>
        <v>1217.7</v>
      </c>
      <c r="F46" s="17"/>
      <c r="G46" s="5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4.15" customHeight="1" x14ac:dyDescent="0.3">
      <c r="A47" s="6"/>
      <c r="B47" s="105" t="s">
        <v>118</v>
      </c>
      <c r="C47" s="94" t="s">
        <v>185</v>
      </c>
      <c r="D47" s="10" t="s">
        <v>16</v>
      </c>
      <c r="E47" s="73">
        <v>1</v>
      </c>
      <c r="F47" s="17"/>
      <c r="G47" s="58"/>
      <c r="H47" s="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4.15" customHeight="1" x14ac:dyDescent="0.3">
      <c r="A48" s="6"/>
      <c r="B48" s="105" t="s">
        <v>28</v>
      </c>
      <c r="C48" s="94" t="s">
        <v>119</v>
      </c>
      <c r="D48" s="10" t="s">
        <v>19</v>
      </c>
      <c r="E48" s="73">
        <v>8</v>
      </c>
      <c r="F48" s="17"/>
      <c r="G48" s="58"/>
      <c r="H48" s="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4.15" customHeight="1" x14ac:dyDescent="0.3">
      <c r="A49" s="6"/>
      <c r="B49" s="105" t="s">
        <v>39</v>
      </c>
      <c r="C49" s="94" t="s">
        <v>120</v>
      </c>
      <c r="D49" s="10" t="s">
        <v>16</v>
      </c>
      <c r="E49" s="73">
        <v>1</v>
      </c>
      <c r="F49" s="17"/>
      <c r="G49" s="58"/>
      <c r="H49" s="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4.15" customHeight="1" x14ac:dyDescent="0.3">
      <c r="A50" s="6"/>
      <c r="B50" s="105" t="s">
        <v>40</v>
      </c>
      <c r="C50" s="94" t="s">
        <v>123</v>
      </c>
      <c r="D50" s="10" t="s">
        <v>19</v>
      </c>
      <c r="E50" s="73">
        <v>8</v>
      </c>
      <c r="F50" s="17"/>
      <c r="G50" s="58"/>
      <c r="H50" s="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4.15" customHeight="1" x14ac:dyDescent="0.3">
      <c r="A51" s="6"/>
      <c r="B51" s="105" t="s">
        <v>79</v>
      </c>
      <c r="C51" s="94" t="s">
        <v>124</v>
      </c>
      <c r="D51" s="10" t="s">
        <v>19</v>
      </c>
      <c r="E51" s="73">
        <v>2</v>
      </c>
      <c r="F51" s="17"/>
      <c r="G51" s="58"/>
      <c r="H51" s="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4.15" customHeight="1" x14ac:dyDescent="0.3">
      <c r="A52" s="6"/>
      <c r="B52" s="105" t="s">
        <v>122</v>
      </c>
      <c r="C52" s="94" t="s">
        <v>160</v>
      </c>
      <c r="D52" s="10"/>
      <c r="E52" s="73"/>
      <c r="F52" s="17"/>
      <c r="G52" s="58"/>
      <c r="H52" s="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s="32" customFormat="1" ht="6.5" customHeight="1" x14ac:dyDescent="0.3">
      <c r="A53" s="21"/>
      <c r="B53" s="108"/>
      <c r="C53" s="22"/>
      <c r="D53" s="33"/>
      <c r="E53" s="34"/>
      <c r="F53" s="25"/>
      <c r="G53" s="62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4.15" customHeight="1" x14ac:dyDescent="0.3">
      <c r="A54" s="1"/>
      <c r="B54" s="109">
        <v>5</v>
      </c>
      <c r="C54" s="49" t="s">
        <v>73</v>
      </c>
      <c r="D54" s="49"/>
      <c r="E54" s="49"/>
      <c r="F54" s="49"/>
      <c r="G54" s="6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4.15" customHeight="1" x14ac:dyDescent="0.3">
      <c r="A55" s="1"/>
      <c r="B55" s="110" t="s">
        <v>37</v>
      </c>
      <c r="C55" s="95" t="s">
        <v>140</v>
      </c>
      <c r="D55" s="38" t="s">
        <v>16</v>
      </c>
      <c r="E55" s="73">
        <v>1</v>
      </c>
      <c r="F55" s="75"/>
      <c r="G55" s="5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4.15" customHeight="1" x14ac:dyDescent="0.3">
      <c r="A56" s="1"/>
      <c r="B56" s="110" t="s">
        <v>38</v>
      </c>
      <c r="C56" s="96" t="s">
        <v>196</v>
      </c>
      <c r="D56" s="27" t="s">
        <v>16</v>
      </c>
      <c r="E56" s="73">
        <v>1</v>
      </c>
      <c r="F56" s="76"/>
      <c r="G56" s="5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4.15" customHeight="1" x14ac:dyDescent="0.3">
      <c r="A57" s="1"/>
      <c r="B57" s="110" t="s">
        <v>76</v>
      </c>
      <c r="C57" s="96" t="s">
        <v>141</v>
      </c>
      <c r="D57" s="27" t="s">
        <v>16</v>
      </c>
      <c r="E57" s="73">
        <v>1</v>
      </c>
      <c r="F57" s="17"/>
      <c r="G57" s="5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s="32" customFormat="1" ht="6.5" customHeight="1" x14ac:dyDescent="0.3">
      <c r="A58" s="21"/>
      <c r="B58" s="108"/>
      <c r="C58" s="22"/>
      <c r="D58" s="33"/>
      <c r="E58" s="34"/>
      <c r="F58" s="25"/>
      <c r="G58" s="6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4.15" customHeight="1" x14ac:dyDescent="0.3">
      <c r="A59" s="1"/>
      <c r="B59" s="109">
        <v>6</v>
      </c>
      <c r="C59" s="49" t="s">
        <v>142</v>
      </c>
      <c r="D59" s="49"/>
      <c r="E59" s="49"/>
      <c r="F59" s="49"/>
      <c r="G59" s="6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4.15" customHeight="1" x14ac:dyDescent="0.3">
      <c r="A60" s="1"/>
      <c r="B60" s="110" t="s">
        <v>53</v>
      </c>
      <c r="C60" s="97" t="s">
        <v>205</v>
      </c>
      <c r="D60" s="27" t="s">
        <v>16</v>
      </c>
      <c r="E60" s="73">
        <v>1</v>
      </c>
      <c r="F60" s="76"/>
      <c r="G60" s="5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4.15" customHeight="1" x14ac:dyDescent="0.3">
      <c r="A61" s="1"/>
      <c r="B61" s="110" t="s">
        <v>54</v>
      </c>
      <c r="C61" s="93" t="s">
        <v>199</v>
      </c>
      <c r="D61" s="27"/>
      <c r="E61" s="73"/>
      <c r="F61" s="17"/>
      <c r="G61" s="5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4.15" customHeight="1" x14ac:dyDescent="0.3">
      <c r="A62" s="1"/>
      <c r="B62" s="110" t="s">
        <v>202</v>
      </c>
      <c r="C62" s="93" t="s">
        <v>200</v>
      </c>
      <c r="D62" s="27" t="s">
        <v>16</v>
      </c>
      <c r="E62" s="73">
        <v>1</v>
      </c>
      <c r="F62" s="17"/>
      <c r="G62" s="5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4.15" customHeight="1" x14ac:dyDescent="0.3">
      <c r="A63" s="1"/>
      <c r="B63" s="110" t="s">
        <v>203</v>
      </c>
      <c r="C63" s="93" t="s">
        <v>201</v>
      </c>
      <c r="D63" s="27" t="s">
        <v>16</v>
      </c>
      <c r="E63" s="73">
        <v>1</v>
      </c>
      <c r="F63" s="17"/>
      <c r="G63" s="5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4.15" customHeight="1" x14ac:dyDescent="0.3">
      <c r="A64" s="1"/>
      <c r="B64" s="110" t="s">
        <v>77</v>
      </c>
      <c r="C64" s="93" t="s">
        <v>204</v>
      </c>
      <c r="D64" s="27" t="s">
        <v>16</v>
      </c>
      <c r="E64" s="73">
        <v>1</v>
      </c>
      <c r="F64" s="76"/>
      <c r="G64" s="5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4.15" customHeight="1" x14ac:dyDescent="0.3">
      <c r="A65" s="1"/>
      <c r="B65" s="110" t="s">
        <v>78</v>
      </c>
      <c r="C65" s="93" t="s">
        <v>198</v>
      </c>
      <c r="D65" s="27" t="s">
        <v>16</v>
      </c>
      <c r="E65" s="81">
        <v>1</v>
      </c>
      <c r="F65" s="82"/>
      <c r="G65" s="5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4.15" customHeight="1" x14ac:dyDescent="0.3">
      <c r="A66" s="1"/>
      <c r="B66" s="110" t="s">
        <v>87</v>
      </c>
      <c r="C66" s="93" t="s">
        <v>206</v>
      </c>
      <c r="D66" s="27" t="s">
        <v>16</v>
      </c>
      <c r="E66" s="73">
        <v>1</v>
      </c>
      <c r="F66" s="76"/>
      <c r="G66" s="5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4.15" customHeight="1" x14ac:dyDescent="0.3">
      <c r="A67" s="1"/>
      <c r="B67" s="110" t="s">
        <v>148</v>
      </c>
      <c r="C67" s="93" t="s">
        <v>207</v>
      </c>
      <c r="D67" s="27" t="s">
        <v>16</v>
      </c>
      <c r="E67" s="73">
        <v>1</v>
      </c>
      <c r="F67" s="76"/>
      <c r="G67" s="5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s="32" customFormat="1" ht="6.5" customHeight="1" x14ac:dyDescent="0.3">
      <c r="A68" s="21"/>
      <c r="B68" s="108"/>
      <c r="C68" s="22"/>
      <c r="D68" s="33"/>
      <c r="E68" s="34"/>
      <c r="F68" s="25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4.15" customHeight="1" x14ac:dyDescent="0.3">
      <c r="A69" s="1"/>
      <c r="B69" s="109">
        <v>7</v>
      </c>
      <c r="C69" s="49" t="s">
        <v>9</v>
      </c>
      <c r="D69" s="49"/>
      <c r="E69" s="49"/>
      <c r="F69" s="49"/>
      <c r="G69" s="6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4.15" customHeight="1" x14ac:dyDescent="0.3">
      <c r="A70" s="6"/>
      <c r="B70" s="105" t="s">
        <v>29</v>
      </c>
      <c r="C70" s="98" t="s">
        <v>125</v>
      </c>
      <c r="D70" s="15" t="s">
        <v>19</v>
      </c>
      <c r="E70" s="73">
        <v>2</v>
      </c>
      <c r="F70" s="17"/>
      <c r="G70" s="5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4.15" customHeight="1" x14ac:dyDescent="0.3">
      <c r="A71" s="6"/>
      <c r="B71" s="105" t="s">
        <v>30</v>
      </c>
      <c r="C71" s="98" t="s">
        <v>168</v>
      </c>
      <c r="D71" s="15" t="s">
        <v>16</v>
      </c>
      <c r="E71" s="73">
        <v>1</v>
      </c>
      <c r="F71" s="17"/>
      <c r="G71" s="5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4.15" customHeight="1" x14ac:dyDescent="0.3">
      <c r="A72" s="6"/>
      <c r="B72" s="105" t="s">
        <v>74</v>
      </c>
      <c r="C72" s="99" t="s">
        <v>126</v>
      </c>
      <c r="D72" s="15"/>
      <c r="E72" s="73"/>
      <c r="F72" s="17"/>
      <c r="G72" s="5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4.15" customHeight="1" x14ac:dyDescent="0.3">
      <c r="A73" s="6"/>
      <c r="B73" s="105" t="s">
        <v>149</v>
      </c>
      <c r="C73" s="99" t="s">
        <v>127</v>
      </c>
      <c r="D73" s="15" t="s">
        <v>19</v>
      </c>
      <c r="E73" s="73">
        <v>26</v>
      </c>
      <c r="F73" s="17"/>
      <c r="G73" s="5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4.15" customHeight="1" x14ac:dyDescent="0.3">
      <c r="A74" s="6"/>
      <c r="B74" s="105" t="s">
        <v>150</v>
      </c>
      <c r="C74" s="99" t="s">
        <v>128</v>
      </c>
      <c r="D74" s="15" t="s">
        <v>19</v>
      </c>
      <c r="E74" s="73">
        <v>2</v>
      </c>
      <c r="F74" s="17"/>
      <c r="G74" s="5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4.15" customHeight="1" x14ac:dyDescent="0.3">
      <c r="A75" s="6"/>
      <c r="B75" s="105" t="s">
        <v>151</v>
      </c>
      <c r="C75" s="99" t="s">
        <v>129</v>
      </c>
      <c r="D75" s="15" t="s">
        <v>19</v>
      </c>
      <c r="E75" s="73">
        <v>6</v>
      </c>
      <c r="F75" s="17"/>
      <c r="G75" s="5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4.15" customHeight="1" x14ac:dyDescent="0.3">
      <c r="A76" s="6"/>
      <c r="B76" s="105" t="s">
        <v>152</v>
      </c>
      <c r="C76" s="99" t="s">
        <v>130</v>
      </c>
      <c r="D76" s="15" t="s">
        <v>19</v>
      </c>
      <c r="E76" s="73">
        <v>12</v>
      </c>
      <c r="F76" s="17"/>
      <c r="G76" s="5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4.15" customHeight="1" x14ac:dyDescent="0.3">
      <c r="A77" s="6"/>
      <c r="B77" s="105" t="s">
        <v>153</v>
      </c>
      <c r="C77" s="99" t="s">
        <v>131</v>
      </c>
      <c r="D77" s="15" t="s">
        <v>19</v>
      </c>
      <c r="E77" s="73">
        <v>52</v>
      </c>
      <c r="F77" s="17"/>
      <c r="G77" s="5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4.15" customHeight="1" x14ac:dyDescent="0.3">
      <c r="A78" s="6"/>
      <c r="B78" s="105" t="s">
        <v>154</v>
      </c>
      <c r="C78" s="99" t="s">
        <v>132</v>
      </c>
      <c r="D78" s="15" t="s">
        <v>19</v>
      </c>
      <c r="E78" s="73">
        <v>6</v>
      </c>
      <c r="F78" s="17"/>
      <c r="G78" s="5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4.15" customHeight="1" x14ac:dyDescent="0.3">
      <c r="A79" s="6"/>
      <c r="B79" s="105" t="s">
        <v>155</v>
      </c>
      <c r="C79" s="99" t="s">
        <v>133</v>
      </c>
      <c r="D79" s="15" t="s">
        <v>19</v>
      </c>
      <c r="E79" s="73">
        <v>6</v>
      </c>
      <c r="F79" s="17"/>
      <c r="G79" s="5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4.15" customHeight="1" x14ac:dyDescent="0.3">
      <c r="A80" s="6"/>
      <c r="B80" s="105" t="s">
        <v>81</v>
      </c>
      <c r="C80" s="99" t="s">
        <v>134</v>
      </c>
      <c r="D80" s="15" t="s">
        <v>19</v>
      </c>
      <c r="E80" s="73">
        <v>2</v>
      </c>
      <c r="F80" s="17"/>
      <c r="G80" s="5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4.15" customHeight="1" x14ac:dyDescent="0.3">
      <c r="A81" s="6"/>
      <c r="B81" s="105" t="s">
        <v>82</v>
      </c>
      <c r="C81" s="99" t="s">
        <v>135</v>
      </c>
      <c r="D81" s="15" t="s">
        <v>19</v>
      </c>
      <c r="E81" s="73">
        <v>8</v>
      </c>
      <c r="F81" s="17"/>
      <c r="G81" s="5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4.15" customHeight="1" x14ac:dyDescent="0.3">
      <c r="A82" s="6"/>
      <c r="B82" s="105" t="s">
        <v>156</v>
      </c>
      <c r="C82" s="99" t="s">
        <v>138</v>
      </c>
      <c r="D82" s="15"/>
      <c r="E82" s="73"/>
      <c r="F82" s="17"/>
      <c r="G82" s="5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4.15" customHeight="1" x14ac:dyDescent="0.3">
      <c r="A83" s="6"/>
      <c r="B83" s="105" t="s">
        <v>157</v>
      </c>
      <c r="C83" s="99" t="s">
        <v>136</v>
      </c>
      <c r="D83" s="15" t="s">
        <v>19</v>
      </c>
      <c r="E83" s="73">
        <v>12</v>
      </c>
      <c r="F83" s="17"/>
      <c r="G83" s="5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4.15" customHeight="1" x14ac:dyDescent="0.3">
      <c r="A84" s="6"/>
      <c r="B84" s="106" t="s">
        <v>158</v>
      </c>
      <c r="C84" s="99" t="s">
        <v>137</v>
      </c>
      <c r="D84" s="40" t="s">
        <v>19</v>
      </c>
      <c r="E84" s="77">
        <v>12</v>
      </c>
      <c r="F84" s="41"/>
      <c r="G84" s="59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4.15" customHeight="1" x14ac:dyDescent="0.3">
      <c r="A85" s="6"/>
      <c r="B85" s="107" t="s">
        <v>159</v>
      </c>
      <c r="C85" s="100" t="s">
        <v>139</v>
      </c>
      <c r="D85" s="42" t="s">
        <v>19</v>
      </c>
      <c r="E85" s="43">
        <f>9+6</f>
        <v>15</v>
      </c>
      <c r="F85" s="67"/>
      <c r="G85" s="60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4.15" customHeight="1" x14ac:dyDescent="0.3">
      <c r="A86" s="6"/>
      <c r="B86" s="110" t="s">
        <v>186</v>
      </c>
      <c r="C86" s="93" t="s">
        <v>147</v>
      </c>
      <c r="D86" s="12" t="s">
        <v>18</v>
      </c>
      <c r="E86" s="73">
        <f>18+18+36+36</f>
        <v>108</v>
      </c>
      <c r="F86" s="17"/>
      <c r="G86" s="66"/>
      <c r="H86" s="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s="32" customFormat="1" ht="6.5" customHeight="1" x14ac:dyDescent="0.3">
      <c r="A87" s="21"/>
      <c r="B87" s="108"/>
      <c r="C87" s="22"/>
      <c r="D87" s="33"/>
      <c r="E87" s="34"/>
      <c r="F87" s="25"/>
      <c r="G87" s="6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4.15" customHeight="1" x14ac:dyDescent="0.3">
      <c r="A88" s="1"/>
      <c r="B88" s="109">
        <v>8</v>
      </c>
      <c r="C88" s="49" t="s">
        <v>162</v>
      </c>
      <c r="D88" s="49"/>
      <c r="E88" s="49"/>
      <c r="F88" s="49"/>
      <c r="G88" s="6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4.15" customHeight="1" x14ac:dyDescent="0.3">
      <c r="A89" s="6"/>
      <c r="B89" s="111" t="s">
        <v>36</v>
      </c>
      <c r="C89" s="101" t="s">
        <v>163</v>
      </c>
      <c r="D89" s="44" t="s">
        <v>16</v>
      </c>
      <c r="E89" s="79">
        <v>1</v>
      </c>
      <c r="F89" s="78"/>
      <c r="G89" s="65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s="32" customFormat="1" ht="6.5" customHeight="1" x14ac:dyDescent="0.3">
      <c r="A90" s="21"/>
      <c r="B90" s="108"/>
      <c r="C90" s="22"/>
      <c r="D90" s="33"/>
      <c r="E90" s="34"/>
      <c r="F90" s="25"/>
      <c r="G90" s="6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4.15" customHeight="1" x14ac:dyDescent="0.3">
      <c r="A91" s="1"/>
      <c r="B91" s="109">
        <v>9</v>
      </c>
      <c r="C91" s="49" t="s">
        <v>72</v>
      </c>
      <c r="D91" s="49"/>
      <c r="E91" s="49"/>
      <c r="F91" s="49"/>
      <c r="G91" s="6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4.15" customHeight="1" x14ac:dyDescent="0.3">
      <c r="A92" s="6"/>
      <c r="B92" s="104" t="s">
        <v>31</v>
      </c>
      <c r="C92" s="102" t="s">
        <v>169</v>
      </c>
      <c r="D92" s="39"/>
      <c r="E92" s="73"/>
      <c r="F92" s="37"/>
      <c r="G92" s="5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4.15" customHeight="1" x14ac:dyDescent="0.3">
      <c r="A93" s="6"/>
      <c r="B93" s="105" t="s">
        <v>164</v>
      </c>
      <c r="C93" s="99" t="s">
        <v>143</v>
      </c>
      <c r="D93" s="15" t="s">
        <v>18</v>
      </c>
      <c r="E93" s="73">
        <f>18*2+36*2</f>
        <v>108</v>
      </c>
      <c r="F93" s="17"/>
      <c r="G93" s="5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4.15" customHeight="1" x14ac:dyDescent="0.3">
      <c r="A94" s="6"/>
      <c r="B94" s="105" t="s">
        <v>165</v>
      </c>
      <c r="C94" s="99" t="s">
        <v>144</v>
      </c>
      <c r="D94" s="15" t="s">
        <v>18</v>
      </c>
      <c r="E94" s="73">
        <v>88</v>
      </c>
      <c r="F94" s="17"/>
      <c r="G94" s="5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4.15" customHeight="1" x14ac:dyDescent="0.3">
      <c r="A95" s="6"/>
      <c r="B95" s="105" t="s">
        <v>166</v>
      </c>
      <c r="C95" s="99" t="s">
        <v>145</v>
      </c>
      <c r="D95" s="15" t="s">
        <v>19</v>
      </c>
      <c r="E95" s="73">
        <v>2</v>
      </c>
      <c r="F95" s="17"/>
      <c r="G95" s="5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4.15" customHeight="1" x14ac:dyDescent="0.3">
      <c r="A96" s="6"/>
      <c r="B96" s="106" t="s">
        <v>167</v>
      </c>
      <c r="C96" s="99" t="s">
        <v>146</v>
      </c>
      <c r="D96" s="40" t="s">
        <v>19</v>
      </c>
      <c r="E96" s="77">
        <v>1</v>
      </c>
      <c r="F96" s="41"/>
      <c r="G96" s="59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4.15" customHeight="1" x14ac:dyDescent="0.3">
      <c r="A97" s="6"/>
      <c r="B97" s="110" t="s">
        <v>34</v>
      </c>
      <c r="C97" s="93" t="s">
        <v>187</v>
      </c>
      <c r="D97" s="12" t="s">
        <v>18</v>
      </c>
      <c r="E97" s="73">
        <v>36</v>
      </c>
      <c r="F97" s="17"/>
      <c r="G97" s="58"/>
      <c r="H97" s="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4.15" customHeight="1" x14ac:dyDescent="0.3">
      <c r="A98" s="6"/>
      <c r="B98" s="110" t="s">
        <v>35</v>
      </c>
      <c r="C98" s="93" t="s">
        <v>188</v>
      </c>
      <c r="D98" s="12" t="s">
        <v>18</v>
      </c>
      <c r="E98" s="73">
        <v>10</v>
      </c>
      <c r="F98" s="17"/>
      <c r="G98" s="66"/>
      <c r="H98" s="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s="32" customFormat="1" ht="6.5" customHeight="1" x14ac:dyDescent="0.3">
      <c r="A99" s="21"/>
      <c r="B99" s="108"/>
      <c r="C99" s="22"/>
      <c r="D99" s="33"/>
      <c r="E99" s="34"/>
      <c r="F99" s="25"/>
      <c r="G99" s="6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4.15" customHeight="1" x14ac:dyDescent="0.3">
      <c r="A100" s="1"/>
      <c r="B100" s="109">
        <v>10</v>
      </c>
      <c r="C100" s="49" t="s">
        <v>7</v>
      </c>
      <c r="D100" s="49"/>
      <c r="E100" s="49"/>
      <c r="F100" s="49"/>
      <c r="G100" s="6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4.15" customHeight="1" x14ac:dyDescent="0.3">
      <c r="A101" s="6"/>
      <c r="B101" s="104" t="s">
        <v>32</v>
      </c>
      <c r="C101" s="91" t="s">
        <v>189</v>
      </c>
      <c r="D101" s="30" t="s">
        <v>16</v>
      </c>
      <c r="E101" s="73">
        <v>1</v>
      </c>
      <c r="F101" s="37"/>
      <c r="G101" s="57"/>
      <c r="H101" s="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3.5" customHeight="1" x14ac:dyDescent="0.3">
      <c r="A102" s="6"/>
      <c r="B102" s="105" t="s">
        <v>33</v>
      </c>
      <c r="C102" s="93" t="s">
        <v>161</v>
      </c>
      <c r="D102" s="12" t="s">
        <v>16</v>
      </c>
      <c r="E102" s="73">
        <v>1</v>
      </c>
      <c r="F102" s="17"/>
      <c r="G102" s="58"/>
      <c r="H102" s="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4.15" customHeight="1" x14ac:dyDescent="0.3">
      <c r="A103" s="6"/>
      <c r="B103" s="105" t="s">
        <v>83</v>
      </c>
      <c r="C103" s="93" t="s">
        <v>170</v>
      </c>
      <c r="D103" s="12" t="s">
        <v>16</v>
      </c>
      <c r="E103" s="73">
        <v>1</v>
      </c>
      <c r="F103" s="17"/>
      <c r="G103" s="58"/>
      <c r="H103" s="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4.15" customHeight="1" x14ac:dyDescent="0.3">
      <c r="A104" s="6"/>
      <c r="B104" s="105" t="s">
        <v>84</v>
      </c>
      <c r="C104" s="93" t="s">
        <v>171</v>
      </c>
      <c r="D104" s="12" t="s">
        <v>16</v>
      </c>
      <c r="E104" s="73">
        <v>1</v>
      </c>
      <c r="F104" s="17"/>
      <c r="G104" s="58"/>
      <c r="H104" s="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s="32" customFormat="1" ht="6.5" customHeight="1" x14ac:dyDescent="0.3">
      <c r="A105" s="21"/>
      <c r="B105" s="108"/>
      <c r="C105" s="22"/>
      <c r="D105" s="33"/>
      <c r="E105" s="34"/>
      <c r="F105" s="25"/>
      <c r="G105" s="6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4.15" customHeight="1" x14ac:dyDescent="0.3">
      <c r="A106" s="1"/>
      <c r="B106" s="109">
        <v>11</v>
      </c>
      <c r="C106" s="49" t="s">
        <v>8</v>
      </c>
      <c r="D106" s="49"/>
      <c r="E106" s="49"/>
      <c r="F106" s="49"/>
      <c r="G106" s="6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4.15" customHeight="1" x14ac:dyDescent="0.3">
      <c r="A107" s="6"/>
      <c r="B107" s="105" t="s">
        <v>85</v>
      </c>
      <c r="C107" s="93" t="s">
        <v>174</v>
      </c>
      <c r="D107" s="12"/>
      <c r="E107" s="74"/>
      <c r="F107" s="17"/>
      <c r="G107" s="58"/>
      <c r="H107" s="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4.15" customHeight="1" x14ac:dyDescent="0.3">
      <c r="A108" s="6"/>
      <c r="B108" s="105" t="s">
        <v>190</v>
      </c>
      <c r="C108" s="93" t="s">
        <v>172</v>
      </c>
      <c r="D108" s="12" t="s">
        <v>15</v>
      </c>
      <c r="E108" s="73">
        <f>268*1+18*5</f>
        <v>358</v>
      </c>
      <c r="F108" s="17"/>
      <c r="G108" s="58"/>
      <c r="H108" s="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4.15" customHeight="1" x14ac:dyDescent="0.3">
      <c r="A109" s="6"/>
      <c r="B109" s="105" t="s">
        <v>191</v>
      </c>
      <c r="C109" s="93" t="s">
        <v>173</v>
      </c>
      <c r="D109" s="12" t="s">
        <v>15</v>
      </c>
      <c r="E109" s="73">
        <v>167</v>
      </c>
      <c r="F109" s="17"/>
      <c r="G109" s="58"/>
      <c r="H109" s="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4.15" customHeight="1" x14ac:dyDescent="0.3">
      <c r="A110" s="6"/>
      <c r="B110" s="105" t="s">
        <v>86</v>
      </c>
      <c r="C110" s="93" t="s">
        <v>175</v>
      </c>
      <c r="D110" s="12" t="s">
        <v>16</v>
      </c>
      <c r="E110" s="73">
        <v>1</v>
      </c>
      <c r="F110" s="17"/>
      <c r="G110" s="58"/>
      <c r="H110" s="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4.15" customHeight="1" x14ac:dyDescent="0.3">
      <c r="A111" s="6"/>
      <c r="B111" s="105" t="s">
        <v>192</v>
      </c>
      <c r="C111" s="93" t="s">
        <v>176</v>
      </c>
      <c r="D111" s="12" t="s">
        <v>16</v>
      </c>
      <c r="E111" s="73">
        <v>1</v>
      </c>
      <c r="F111" s="17"/>
      <c r="G111" s="58"/>
      <c r="H111" s="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4.15" customHeight="1" x14ac:dyDescent="0.3">
      <c r="A112" s="6"/>
      <c r="B112" s="105" t="s">
        <v>193</v>
      </c>
      <c r="C112" s="93" t="s">
        <v>21</v>
      </c>
      <c r="D112" s="12" t="s">
        <v>15</v>
      </c>
      <c r="E112" s="69">
        <v>300</v>
      </c>
      <c r="F112" s="17"/>
      <c r="G112" s="58"/>
      <c r="H112" s="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s="32" customFormat="1" ht="6.5" customHeight="1" x14ac:dyDescent="0.3">
      <c r="A113" s="21"/>
      <c r="B113" s="108"/>
      <c r="C113" s="22"/>
      <c r="D113" s="33"/>
      <c r="E113" s="34"/>
      <c r="F113" s="25"/>
      <c r="G113" s="6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4.15" customHeight="1" x14ac:dyDescent="0.3">
      <c r="A114" s="1"/>
      <c r="B114" s="109">
        <v>12</v>
      </c>
      <c r="C114" s="49" t="s">
        <v>22</v>
      </c>
      <c r="D114" s="49"/>
      <c r="E114" s="49"/>
      <c r="F114" s="49"/>
      <c r="G114" s="6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4.15" customHeight="1" x14ac:dyDescent="0.3">
      <c r="A115" s="6"/>
      <c r="B115" s="105" t="s">
        <v>194</v>
      </c>
      <c r="C115" s="93" t="s">
        <v>11</v>
      </c>
      <c r="D115" s="12" t="s">
        <v>12</v>
      </c>
      <c r="E115" s="69">
        <v>6</v>
      </c>
      <c r="F115" s="17"/>
      <c r="G115" s="58"/>
      <c r="H115" s="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4.15" customHeight="1" x14ac:dyDescent="0.3">
      <c r="A116" s="6"/>
      <c r="B116" s="105" t="s">
        <v>195</v>
      </c>
      <c r="C116" s="91" t="s">
        <v>10</v>
      </c>
      <c r="D116" s="30" t="s">
        <v>6</v>
      </c>
      <c r="E116" s="69">
        <v>2085</v>
      </c>
      <c r="F116" s="37"/>
      <c r="G116" s="57"/>
      <c r="H116" s="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s="32" customFormat="1" ht="6.5" customHeight="1" thickBot="1" x14ac:dyDescent="0.35">
      <c r="A117" s="21"/>
      <c r="B117" s="112"/>
      <c r="C117" s="22"/>
      <c r="D117" s="33"/>
      <c r="E117" s="34"/>
      <c r="F117" s="25"/>
      <c r="G117" s="6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22.5" customHeight="1" thickBot="1" x14ac:dyDescent="0.35">
      <c r="A118" s="6"/>
      <c r="B118" s="46"/>
      <c r="C118" s="47"/>
      <c r="D118" s="48" t="s">
        <v>0</v>
      </c>
      <c r="E118" s="48"/>
      <c r="F118" s="80" t="s">
        <v>13</v>
      </c>
      <c r="G118" s="45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3.75" customHeight="1" x14ac:dyDescent="0.3">
      <c r="A119" s="6"/>
      <c r="B119" s="21"/>
      <c r="C119" s="24"/>
      <c r="D119" s="21"/>
      <c r="E119" s="21"/>
      <c r="F119" s="25"/>
      <c r="G119" s="25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2.75" customHeight="1" x14ac:dyDescent="0.3">
      <c r="A120" s="6"/>
      <c r="B120" s="8"/>
      <c r="C120" s="2"/>
      <c r="D120" s="8"/>
      <c r="E120" s="1"/>
      <c r="F120" s="4"/>
      <c r="G120" s="4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s="19" customFormat="1" ht="18.75" customHeight="1" x14ac:dyDescent="0.3">
      <c r="A121" s="18"/>
    </row>
    <row r="122" spans="1:22" ht="14.15" customHeight="1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22" ht="14.15" customHeight="1" x14ac:dyDescent="0.3">
      <c r="A123" s="1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22" ht="14.15" customHeight="1" x14ac:dyDescent="0.3">
      <c r="A124" s="1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22" ht="14.15" customHeight="1" x14ac:dyDescent="0.3">
      <c r="A125" s="1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22" ht="14.15" customHeight="1" x14ac:dyDescent="0.3">
      <c r="A126" s="1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22" ht="14.15" customHeight="1" x14ac:dyDescent="0.3">
      <c r="A127" s="1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22" ht="14.15" customHeight="1" x14ac:dyDescent="0.3">
      <c r="A128" s="1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4.15" customHeight="1" x14ac:dyDescent="0.3">
      <c r="A129" s="1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4.1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4.1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26.2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4.1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4.1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4.15" customHeight="1" x14ac:dyDescent="0.3">
      <c r="A135" s="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26.2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26.2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4.1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26.2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26.2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4.1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4.15" customHeight="1" x14ac:dyDescent="0.3">
      <c r="A142" s="6"/>
      <c r="B142" s="3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4.15" customHeight="1" x14ac:dyDescent="0.3">
      <c r="A143" s="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4.1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4.1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4.1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4.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4.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4.15" customHeight="1" x14ac:dyDescent="0.3">
      <c r="A149" s="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4.15" customHeight="1" x14ac:dyDescent="0.3">
      <c r="A150" s="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4.15" customHeight="1" x14ac:dyDescent="0.3">
      <c r="A151" s="6"/>
      <c r="B151" s="3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4.15" customHeight="1" x14ac:dyDescent="0.3">
      <c r="A152" s="6"/>
      <c r="B152" s="3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4.15" customHeight="1" x14ac:dyDescent="0.3">
      <c r="A153" s="6"/>
      <c r="B153" s="3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4.15" customHeight="1" x14ac:dyDescent="0.3">
      <c r="A154" s="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4.15" customHeight="1" x14ac:dyDescent="0.3">
      <c r="A155" s="6"/>
      <c r="B155" s="3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4.15" customHeight="1" x14ac:dyDescent="0.3">
      <c r="A156" s="6"/>
      <c r="B156" s="3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4.15" customHeight="1" x14ac:dyDescent="0.3">
      <c r="A157" s="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4.15" customHeight="1" x14ac:dyDescent="0.3">
      <c r="A158" s="6"/>
      <c r="B158" s="3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4.15" customHeight="1" x14ac:dyDescent="0.3">
      <c r="A159" s="6"/>
      <c r="B159" s="3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4.15" customHeight="1" x14ac:dyDescent="0.3">
      <c r="A160" s="1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22" ht="14.15" customHeight="1" x14ac:dyDescent="0.3">
      <c r="A161" s="6"/>
      <c r="B161" s="3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22" ht="14.15" customHeight="1" x14ac:dyDescent="0.3">
      <c r="A162" s="6"/>
      <c r="B162" s="3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22" ht="14.15" customHeight="1" x14ac:dyDescent="0.3">
      <c r="A163" s="1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22" ht="14.15" customHeight="1" x14ac:dyDescent="0.3">
      <c r="A164" s="6"/>
      <c r="B164" s="3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22" ht="14.15" customHeight="1" x14ac:dyDescent="0.3">
      <c r="A165" s="6"/>
      <c r="B165" s="3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22" ht="33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22" ht="12.75" customHeight="1" x14ac:dyDescent="0.3">
      <c r="A167" s="1"/>
      <c r="B167" s="1"/>
      <c r="C167" s="2"/>
      <c r="D167" s="3"/>
      <c r="E167" s="1"/>
      <c r="F167" s="4"/>
      <c r="G167" s="4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2.75" customHeight="1" x14ac:dyDescent="0.3">
      <c r="A168" s="1"/>
      <c r="B168" s="1"/>
      <c r="C168" s="2"/>
      <c r="D168" s="3"/>
      <c r="E168" s="1"/>
      <c r="F168" s="4"/>
      <c r="G168" s="4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2.75" customHeight="1" x14ac:dyDescent="0.3">
      <c r="A169" s="1"/>
      <c r="B169" s="1"/>
      <c r="C169" s="2"/>
      <c r="D169" s="3"/>
      <c r="E169" s="1"/>
      <c r="F169" s="4"/>
      <c r="G169" s="4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2.75" customHeight="1" x14ac:dyDescent="0.3">
      <c r="A170" s="1"/>
      <c r="B170" s="1"/>
      <c r="C170" s="2"/>
      <c r="D170" s="3"/>
      <c r="E170" s="1"/>
      <c r="F170" s="4"/>
      <c r="G170" s="4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2.75" customHeight="1" x14ac:dyDescent="0.3">
      <c r="A171" s="1"/>
      <c r="B171" s="1"/>
      <c r="C171" s="2"/>
      <c r="D171" s="3"/>
      <c r="E171" s="1"/>
      <c r="F171" s="4"/>
      <c r="G171" s="4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2.75" customHeight="1" x14ac:dyDescent="0.3">
      <c r="A172" s="1"/>
      <c r="B172" s="1"/>
      <c r="C172" s="2"/>
      <c r="D172" s="3"/>
      <c r="E172" s="1"/>
      <c r="F172" s="4"/>
      <c r="G172" s="4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2.75" customHeight="1" x14ac:dyDescent="0.3">
      <c r="A173" s="1"/>
      <c r="B173" s="1"/>
      <c r="C173" s="2"/>
      <c r="D173" s="3"/>
      <c r="E173" s="1"/>
      <c r="F173" s="4"/>
      <c r="G173" s="4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2.75" customHeight="1" x14ac:dyDescent="0.3">
      <c r="A174" s="1"/>
      <c r="B174" s="1"/>
      <c r="C174" s="2"/>
      <c r="D174" s="3"/>
      <c r="E174" s="1"/>
      <c r="F174" s="4"/>
      <c r="G174" s="4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2.75" customHeight="1" x14ac:dyDescent="0.3">
      <c r="A175" s="1"/>
      <c r="B175" s="1"/>
      <c r="C175" s="2"/>
      <c r="D175" s="3"/>
      <c r="E175" s="1"/>
      <c r="F175" s="4"/>
      <c r="G175" s="4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2.75" customHeight="1" x14ac:dyDescent="0.3">
      <c r="A176" s="1"/>
      <c r="B176" s="1"/>
      <c r="C176" s="2"/>
      <c r="D176" s="3"/>
      <c r="E176" s="1"/>
      <c r="F176" s="4"/>
      <c r="G176" s="4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2.75" customHeight="1" x14ac:dyDescent="0.3">
      <c r="A177" s="1"/>
      <c r="B177" s="1"/>
      <c r="C177" s="2"/>
      <c r="D177" s="3"/>
      <c r="E177" s="1"/>
      <c r="F177" s="4"/>
      <c r="G177" s="4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2.75" customHeight="1" x14ac:dyDescent="0.3">
      <c r="A178" s="1"/>
      <c r="B178" s="1"/>
      <c r="C178" s="2"/>
      <c r="D178" s="3"/>
      <c r="E178" s="1"/>
      <c r="F178" s="4"/>
      <c r="G178" s="4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2.75" customHeight="1" x14ac:dyDescent="0.3">
      <c r="A179" s="1"/>
      <c r="B179" s="1"/>
      <c r="C179" s="2"/>
      <c r="D179" s="3"/>
      <c r="E179" s="1"/>
      <c r="F179" s="4"/>
      <c r="G179" s="4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2.75" customHeight="1" x14ac:dyDescent="0.3">
      <c r="A180" s="1"/>
      <c r="B180" s="1"/>
      <c r="C180" s="2"/>
      <c r="D180" s="3"/>
      <c r="E180" s="1"/>
      <c r="F180" s="4"/>
      <c r="G180" s="4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2.75" customHeight="1" x14ac:dyDescent="0.3">
      <c r="A181" s="1"/>
      <c r="B181" s="1"/>
      <c r="C181" s="2"/>
      <c r="D181" s="3"/>
      <c r="E181" s="1"/>
      <c r="F181" s="4"/>
      <c r="G181" s="4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2.75" customHeight="1" x14ac:dyDescent="0.3">
      <c r="A182" s="1"/>
      <c r="B182" s="1"/>
      <c r="C182" s="2"/>
      <c r="D182" s="3"/>
      <c r="E182" s="1"/>
      <c r="F182" s="4"/>
      <c r="G182" s="4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2.75" customHeight="1" x14ac:dyDescent="0.3">
      <c r="A183" s="1"/>
      <c r="B183" s="1"/>
      <c r="C183" s="2"/>
      <c r="D183" s="3"/>
      <c r="E183" s="1"/>
      <c r="F183" s="4"/>
      <c r="G183" s="4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2.75" customHeight="1" x14ac:dyDescent="0.3">
      <c r="A184" s="1"/>
      <c r="B184" s="1"/>
      <c r="C184" s="2"/>
      <c r="D184" s="3"/>
      <c r="E184" s="1"/>
      <c r="F184" s="4"/>
      <c r="G184" s="4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2.75" customHeight="1" x14ac:dyDescent="0.3">
      <c r="A185" s="1"/>
      <c r="B185" s="1"/>
      <c r="C185" s="2"/>
      <c r="D185" s="3"/>
      <c r="E185" s="1"/>
      <c r="F185" s="4"/>
      <c r="G185" s="4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2.75" customHeight="1" x14ac:dyDescent="0.3">
      <c r="A186" s="1"/>
      <c r="B186" s="1"/>
      <c r="C186" s="2"/>
      <c r="D186" s="3"/>
      <c r="E186" s="1"/>
      <c r="F186" s="4"/>
      <c r="G186" s="4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2.75" customHeight="1" x14ac:dyDescent="0.3">
      <c r="A187" s="1"/>
      <c r="B187" s="1"/>
      <c r="C187" s="2"/>
      <c r="D187" s="3"/>
      <c r="E187" s="1"/>
      <c r="F187" s="4"/>
      <c r="G187" s="4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2.75" customHeight="1" x14ac:dyDescent="0.3">
      <c r="A188" s="1"/>
      <c r="B188" s="1"/>
      <c r="C188" s="2"/>
      <c r="D188" s="3"/>
      <c r="E188" s="1"/>
      <c r="F188" s="4"/>
      <c r="G188" s="4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2.75" customHeight="1" x14ac:dyDescent="0.3">
      <c r="A189" s="1"/>
      <c r="B189" s="1"/>
      <c r="C189" s="2"/>
      <c r="D189" s="3"/>
      <c r="E189" s="1"/>
      <c r="F189" s="4"/>
      <c r="G189" s="4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2.75" customHeight="1" x14ac:dyDescent="0.3">
      <c r="A190" s="1"/>
      <c r="B190" s="1"/>
      <c r="C190" s="2"/>
      <c r="D190" s="3"/>
      <c r="E190" s="1"/>
      <c r="F190" s="4"/>
      <c r="G190" s="4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2.75" customHeight="1" x14ac:dyDescent="0.3">
      <c r="A191" s="1"/>
      <c r="B191" s="1"/>
      <c r="C191" s="2"/>
      <c r="D191" s="3"/>
      <c r="E191" s="1"/>
      <c r="F191" s="4"/>
      <c r="G191" s="4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2.75" customHeight="1" x14ac:dyDescent="0.3">
      <c r="A192" s="1"/>
      <c r="B192" s="1"/>
      <c r="C192" s="2"/>
      <c r="D192" s="3"/>
      <c r="E192" s="1"/>
      <c r="F192" s="4"/>
      <c r="G192" s="4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2.75" customHeight="1" x14ac:dyDescent="0.3">
      <c r="A193" s="1"/>
      <c r="B193" s="1"/>
      <c r="C193" s="2"/>
      <c r="D193" s="3"/>
      <c r="E193" s="1"/>
      <c r="F193" s="4"/>
      <c r="G193" s="4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2.75" customHeight="1" x14ac:dyDescent="0.3">
      <c r="A194" s="1"/>
      <c r="B194" s="1"/>
      <c r="C194" s="2"/>
      <c r="D194" s="3"/>
      <c r="E194" s="1"/>
      <c r="F194" s="4"/>
      <c r="G194" s="4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2.75" customHeight="1" x14ac:dyDescent="0.3">
      <c r="A195" s="1"/>
      <c r="B195" s="1"/>
      <c r="C195" s="2"/>
      <c r="D195" s="3"/>
      <c r="E195" s="1"/>
      <c r="F195" s="4"/>
      <c r="G195" s="4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2.75" customHeight="1" x14ac:dyDescent="0.3">
      <c r="A196" s="1"/>
      <c r="B196" s="1"/>
      <c r="C196" s="2"/>
      <c r="D196" s="3"/>
      <c r="E196" s="1"/>
      <c r="F196" s="4"/>
      <c r="G196" s="4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2.75" customHeight="1" x14ac:dyDescent="0.3">
      <c r="A197" s="1"/>
      <c r="B197" s="1"/>
      <c r="C197" s="2"/>
      <c r="D197" s="3"/>
      <c r="E197" s="1"/>
      <c r="F197" s="4"/>
      <c r="G197" s="4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2.75" customHeight="1" x14ac:dyDescent="0.3">
      <c r="A198" s="1"/>
      <c r="B198" s="1"/>
      <c r="C198" s="2"/>
      <c r="D198" s="3"/>
      <c r="E198" s="1"/>
      <c r="F198" s="4"/>
      <c r="G198" s="4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2.75" customHeight="1" x14ac:dyDescent="0.3">
      <c r="A199" s="1"/>
      <c r="B199" s="1"/>
      <c r="C199" s="2"/>
      <c r="D199" s="3"/>
      <c r="E199" s="1"/>
      <c r="F199" s="4"/>
      <c r="G199" s="4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2.75" customHeight="1" x14ac:dyDescent="0.3">
      <c r="A200" s="1"/>
      <c r="B200" s="1"/>
      <c r="C200" s="2"/>
      <c r="D200" s="3"/>
      <c r="E200" s="1"/>
      <c r="F200" s="4"/>
      <c r="G200" s="4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2.75" customHeight="1" x14ac:dyDescent="0.3">
      <c r="A201" s="1"/>
      <c r="B201" s="1"/>
      <c r="C201" s="2"/>
      <c r="D201" s="3"/>
      <c r="E201" s="1"/>
      <c r="F201" s="4"/>
      <c r="G201" s="4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2.75" customHeight="1" x14ac:dyDescent="0.3">
      <c r="A202" s="1"/>
      <c r="B202" s="1"/>
      <c r="C202" s="2"/>
      <c r="D202" s="3"/>
      <c r="E202" s="1"/>
      <c r="F202" s="4"/>
      <c r="G202" s="4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2.75" customHeight="1" x14ac:dyDescent="0.3">
      <c r="A203" s="1"/>
      <c r="B203" s="1"/>
      <c r="C203" s="2"/>
      <c r="D203" s="3"/>
      <c r="E203" s="1"/>
      <c r="F203" s="4"/>
      <c r="G203" s="4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2.75" customHeight="1" x14ac:dyDescent="0.3">
      <c r="A204" s="1"/>
      <c r="B204" s="1"/>
      <c r="C204" s="2"/>
      <c r="D204" s="3"/>
      <c r="E204" s="1"/>
      <c r="F204" s="4"/>
      <c r="G204" s="4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2.75" customHeight="1" x14ac:dyDescent="0.3">
      <c r="A205" s="1"/>
      <c r="B205" s="1"/>
      <c r="C205" s="2"/>
      <c r="D205" s="3"/>
      <c r="E205" s="1"/>
      <c r="F205" s="4"/>
      <c r="G205" s="4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2.75" customHeight="1" x14ac:dyDescent="0.3">
      <c r="A206" s="1"/>
      <c r="B206" s="1"/>
      <c r="C206" s="2"/>
      <c r="D206" s="3"/>
      <c r="E206" s="1"/>
      <c r="F206" s="4"/>
      <c r="G206" s="4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2.75" customHeight="1" x14ac:dyDescent="0.3">
      <c r="A207" s="1"/>
      <c r="B207" s="1"/>
      <c r="C207" s="2"/>
      <c r="D207" s="3"/>
      <c r="E207" s="1"/>
      <c r="F207" s="4"/>
      <c r="G207" s="4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2.75" customHeight="1" x14ac:dyDescent="0.3">
      <c r="A208" s="1"/>
      <c r="B208" s="1"/>
      <c r="C208" s="2"/>
      <c r="D208" s="3"/>
      <c r="E208" s="1"/>
      <c r="F208" s="4"/>
      <c r="G208" s="4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2.75" customHeight="1" x14ac:dyDescent="0.3">
      <c r="A209" s="1"/>
      <c r="B209" s="1"/>
      <c r="C209" s="2"/>
      <c r="D209" s="3"/>
      <c r="E209" s="1"/>
      <c r="F209" s="4"/>
      <c r="G209" s="4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2.75" customHeight="1" x14ac:dyDescent="0.3">
      <c r="A210" s="1"/>
      <c r="B210" s="1"/>
      <c r="C210" s="2"/>
      <c r="D210" s="3"/>
      <c r="E210" s="1"/>
      <c r="F210" s="4"/>
      <c r="G210" s="4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2.75" customHeight="1" x14ac:dyDescent="0.3">
      <c r="A211" s="1"/>
      <c r="B211" s="1"/>
      <c r="C211" s="2"/>
      <c r="D211" s="3"/>
      <c r="E211" s="1"/>
      <c r="F211" s="4"/>
      <c r="G211" s="4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2.75" customHeight="1" x14ac:dyDescent="0.3">
      <c r="A212" s="1"/>
      <c r="B212" s="1"/>
      <c r="C212" s="2"/>
      <c r="D212" s="3"/>
      <c r="E212" s="1"/>
      <c r="F212" s="4"/>
      <c r="G212" s="4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2.75" customHeight="1" x14ac:dyDescent="0.3">
      <c r="A213" s="1"/>
      <c r="B213" s="1"/>
      <c r="C213" s="2"/>
      <c r="D213" s="3"/>
      <c r="E213" s="1"/>
      <c r="F213" s="4"/>
      <c r="G213" s="4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2.75" customHeight="1" x14ac:dyDescent="0.3">
      <c r="A214" s="1"/>
      <c r="B214" s="1"/>
      <c r="C214" s="2"/>
      <c r="D214" s="3"/>
      <c r="E214" s="1"/>
      <c r="F214" s="4"/>
      <c r="G214" s="4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2.75" customHeight="1" x14ac:dyDescent="0.3">
      <c r="A215" s="1"/>
      <c r="B215" s="1"/>
      <c r="C215" s="2"/>
      <c r="D215" s="3"/>
      <c r="E215" s="1"/>
      <c r="F215" s="4"/>
      <c r="G215" s="4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2.75" customHeight="1" x14ac:dyDescent="0.3">
      <c r="A216" s="1"/>
      <c r="B216" s="1"/>
      <c r="C216" s="2"/>
      <c r="D216" s="3"/>
      <c r="E216" s="1"/>
      <c r="F216" s="4"/>
      <c r="G216" s="4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2.75" customHeight="1" x14ac:dyDescent="0.3">
      <c r="A217" s="1"/>
      <c r="B217" s="1"/>
      <c r="C217" s="2"/>
      <c r="D217" s="3"/>
      <c r="E217" s="1"/>
      <c r="F217" s="4"/>
      <c r="G217" s="4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2.75" customHeight="1" x14ac:dyDescent="0.3">
      <c r="A218" s="1"/>
      <c r="B218" s="1"/>
      <c r="C218" s="2"/>
      <c r="D218" s="3"/>
      <c r="E218" s="1"/>
      <c r="F218" s="4"/>
      <c r="G218" s="4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2.75" customHeight="1" x14ac:dyDescent="0.3">
      <c r="A219" s="1"/>
      <c r="B219" s="1"/>
      <c r="C219" s="2"/>
      <c r="D219" s="3"/>
      <c r="E219" s="1"/>
      <c r="F219" s="4"/>
      <c r="G219" s="4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2.75" customHeight="1" x14ac:dyDescent="0.3">
      <c r="A220" s="1"/>
      <c r="B220" s="1"/>
      <c r="C220" s="2"/>
      <c r="D220" s="3"/>
      <c r="E220" s="1"/>
      <c r="F220" s="4"/>
      <c r="G220" s="4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2.75" customHeight="1" x14ac:dyDescent="0.3">
      <c r="A221" s="1"/>
      <c r="B221" s="1"/>
      <c r="C221" s="2"/>
      <c r="D221" s="3"/>
      <c r="E221" s="1"/>
      <c r="F221" s="4"/>
      <c r="G221" s="4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2.75" customHeight="1" x14ac:dyDescent="0.3">
      <c r="A222" s="1"/>
      <c r="B222" s="1"/>
      <c r="C222" s="2"/>
      <c r="D222" s="3"/>
      <c r="E222" s="1"/>
      <c r="F222" s="4"/>
      <c r="G222" s="4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2.75" customHeight="1" x14ac:dyDescent="0.3">
      <c r="A223" s="1"/>
      <c r="B223" s="1"/>
      <c r="C223" s="2"/>
      <c r="D223" s="3"/>
      <c r="E223" s="1"/>
      <c r="F223" s="4"/>
      <c r="G223" s="4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2.75" customHeight="1" x14ac:dyDescent="0.3">
      <c r="A224" s="1"/>
      <c r="B224" s="1"/>
      <c r="C224" s="2"/>
      <c r="D224" s="3"/>
      <c r="E224" s="1"/>
      <c r="F224" s="4"/>
      <c r="G224" s="4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2.75" customHeight="1" x14ac:dyDescent="0.3">
      <c r="A225" s="1"/>
      <c r="B225" s="1"/>
      <c r="C225" s="2"/>
      <c r="D225" s="3"/>
      <c r="E225" s="1"/>
      <c r="F225" s="4"/>
      <c r="G225" s="4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2.75" customHeight="1" x14ac:dyDescent="0.3">
      <c r="A226" s="1"/>
      <c r="B226" s="1"/>
      <c r="C226" s="2"/>
      <c r="D226" s="3"/>
      <c r="E226" s="1"/>
      <c r="F226" s="4"/>
      <c r="G226" s="4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2.75" customHeight="1" x14ac:dyDescent="0.3">
      <c r="A227" s="1"/>
      <c r="B227" s="1"/>
      <c r="C227" s="2"/>
      <c r="D227" s="3"/>
      <c r="E227" s="1"/>
      <c r="F227" s="4"/>
      <c r="G227" s="4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2.75" customHeight="1" x14ac:dyDescent="0.3">
      <c r="A228" s="1"/>
      <c r="B228" s="1"/>
      <c r="C228" s="2"/>
      <c r="D228" s="3"/>
      <c r="E228" s="1"/>
      <c r="F228" s="4"/>
      <c r="G228" s="4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2.75" customHeight="1" x14ac:dyDescent="0.3">
      <c r="A229" s="1"/>
      <c r="B229" s="1"/>
      <c r="C229" s="2"/>
      <c r="D229" s="3"/>
      <c r="E229" s="1"/>
      <c r="F229" s="4"/>
      <c r="G229" s="4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2.75" customHeight="1" x14ac:dyDescent="0.3">
      <c r="A230" s="1"/>
      <c r="B230" s="1"/>
      <c r="C230" s="2"/>
      <c r="D230" s="3"/>
      <c r="E230" s="1"/>
      <c r="F230" s="4"/>
      <c r="G230" s="4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2.75" customHeight="1" x14ac:dyDescent="0.3">
      <c r="A231" s="1"/>
      <c r="B231" s="1"/>
      <c r="C231" s="2"/>
      <c r="D231" s="3"/>
      <c r="E231" s="1"/>
      <c r="F231" s="4"/>
      <c r="G231" s="4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2.75" customHeight="1" x14ac:dyDescent="0.3">
      <c r="A232" s="1"/>
      <c r="B232" s="1"/>
      <c r="C232" s="2"/>
      <c r="D232" s="3"/>
      <c r="E232" s="1"/>
      <c r="F232" s="4"/>
      <c r="G232" s="4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2.75" customHeight="1" x14ac:dyDescent="0.3">
      <c r="A233" s="1"/>
      <c r="B233" s="1"/>
      <c r="C233" s="2"/>
      <c r="D233" s="3"/>
      <c r="E233" s="1"/>
      <c r="F233" s="4"/>
      <c r="G233" s="4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2.75" customHeight="1" x14ac:dyDescent="0.3">
      <c r="A234" s="1"/>
      <c r="B234" s="1"/>
      <c r="C234" s="2"/>
      <c r="D234" s="3"/>
      <c r="E234" s="1"/>
      <c r="F234" s="4"/>
      <c r="G234" s="4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2.75" customHeight="1" x14ac:dyDescent="0.3">
      <c r="A235" s="1"/>
      <c r="B235" s="1"/>
      <c r="C235" s="2"/>
      <c r="D235" s="3"/>
      <c r="E235" s="1"/>
      <c r="F235" s="4"/>
      <c r="G235" s="4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2.75" customHeight="1" x14ac:dyDescent="0.3">
      <c r="A236" s="1"/>
      <c r="B236" s="1"/>
      <c r="C236" s="2"/>
      <c r="D236" s="3"/>
      <c r="E236" s="1"/>
      <c r="F236" s="4"/>
      <c r="G236" s="4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2.75" customHeight="1" x14ac:dyDescent="0.3">
      <c r="A237" s="1"/>
      <c r="B237" s="1"/>
      <c r="C237" s="2"/>
      <c r="D237" s="3"/>
      <c r="E237" s="1"/>
      <c r="F237" s="4"/>
      <c r="G237" s="4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2.75" customHeight="1" x14ac:dyDescent="0.3">
      <c r="A238" s="1"/>
      <c r="B238" s="1"/>
      <c r="C238" s="2"/>
      <c r="D238" s="3"/>
      <c r="E238" s="1"/>
      <c r="F238" s="4"/>
      <c r="G238" s="4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2.75" customHeight="1" x14ac:dyDescent="0.3">
      <c r="A239" s="1"/>
      <c r="B239" s="1"/>
      <c r="C239" s="2"/>
      <c r="D239" s="3"/>
      <c r="E239" s="1"/>
      <c r="F239" s="4"/>
      <c r="G239" s="4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2.75" customHeight="1" x14ac:dyDescent="0.3">
      <c r="A240" s="1"/>
      <c r="B240" s="1"/>
      <c r="C240" s="2"/>
      <c r="D240" s="3"/>
      <c r="E240" s="1"/>
      <c r="F240" s="4"/>
      <c r="G240" s="4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2.75" customHeight="1" x14ac:dyDescent="0.3">
      <c r="A241" s="1"/>
      <c r="B241" s="1"/>
      <c r="C241" s="2"/>
      <c r="D241" s="3"/>
      <c r="E241" s="1"/>
      <c r="F241" s="4"/>
      <c r="G241" s="4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2.75" customHeight="1" x14ac:dyDescent="0.3">
      <c r="A242" s="1"/>
      <c r="B242" s="1"/>
      <c r="C242" s="2"/>
      <c r="D242" s="3"/>
      <c r="E242" s="1"/>
      <c r="F242" s="4"/>
      <c r="G242" s="4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2.75" customHeight="1" x14ac:dyDescent="0.3">
      <c r="A243" s="1"/>
      <c r="B243" s="1"/>
      <c r="C243" s="2"/>
      <c r="D243" s="3"/>
      <c r="E243" s="1"/>
      <c r="F243" s="4"/>
      <c r="G243" s="4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2.75" customHeight="1" x14ac:dyDescent="0.3">
      <c r="A244" s="1"/>
      <c r="B244" s="1"/>
      <c r="C244" s="2"/>
      <c r="D244" s="3"/>
      <c r="E244" s="1"/>
      <c r="F244" s="4"/>
      <c r="G244" s="4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2.75" customHeight="1" x14ac:dyDescent="0.3">
      <c r="A245" s="1"/>
      <c r="B245" s="1"/>
      <c r="C245" s="2"/>
      <c r="D245" s="3"/>
      <c r="E245" s="1"/>
      <c r="F245" s="4"/>
      <c r="G245" s="4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2.75" customHeight="1" x14ac:dyDescent="0.3">
      <c r="A246" s="1"/>
      <c r="B246" s="1"/>
      <c r="C246" s="2"/>
      <c r="D246" s="3"/>
      <c r="E246" s="1"/>
      <c r="F246" s="4"/>
      <c r="G246" s="4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2.75" customHeight="1" x14ac:dyDescent="0.3">
      <c r="A247" s="1"/>
      <c r="B247" s="1"/>
      <c r="C247" s="2"/>
      <c r="D247" s="3"/>
      <c r="E247" s="1"/>
      <c r="F247" s="4"/>
      <c r="G247" s="4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2.75" customHeight="1" x14ac:dyDescent="0.3">
      <c r="A248" s="1"/>
      <c r="B248" s="1"/>
      <c r="C248" s="2"/>
      <c r="D248" s="3"/>
      <c r="E248" s="1"/>
      <c r="F248" s="4"/>
      <c r="G248" s="4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2.75" customHeight="1" x14ac:dyDescent="0.3">
      <c r="A249" s="1"/>
      <c r="B249" s="1"/>
      <c r="C249" s="2"/>
      <c r="D249" s="3"/>
      <c r="E249" s="1"/>
      <c r="F249" s="4"/>
      <c r="G249" s="4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2.75" customHeight="1" x14ac:dyDescent="0.3">
      <c r="A250" s="1"/>
      <c r="B250" s="1"/>
      <c r="C250" s="2"/>
      <c r="D250" s="3"/>
      <c r="E250" s="1"/>
      <c r="F250" s="4"/>
      <c r="G250" s="4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2.75" customHeight="1" x14ac:dyDescent="0.3">
      <c r="A251" s="1"/>
      <c r="B251" s="1"/>
      <c r="C251" s="2"/>
      <c r="D251" s="3"/>
      <c r="E251" s="1"/>
      <c r="F251" s="4"/>
      <c r="G251" s="4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2.75" customHeight="1" x14ac:dyDescent="0.3">
      <c r="A252" s="1"/>
      <c r="B252" s="1"/>
      <c r="C252" s="2"/>
      <c r="D252" s="3"/>
      <c r="E252" s="1"/>
      <c r="F252" s="4"/>
      <c r="G252" s="4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2.75" customHeight="1" x14ac:dyDescent="0.3">
      <c r="A253" s="1"/>
      <c r="B253" s="1"/>
      <c r="C253" s="2"/>
      <c r="D253" s="3"/>
      <c r="E253" s="1"/>
      <c r="F253" s="4"/>
      <c r="G253" s="4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2.75" customHeight="1" x14ac:dyDescent="0.3">
      <c r="A254" s="1"/>
      <c r="B254" s="1"/>
      <c r="C254" s="2"/>
      <c r="D254" s="3"/>
      <c r="E254" s="1"/>
      <c r="F254" s="4"/>
      <c r="G254" s="4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2.75" customHeight="1" x14ac:dyDescent="0.3">
      <c r="A255" s="1"/>
      <c r="B255" s="1"/>
      <c r="C255" s="2"/>
      <c r="D255" s="3"/>
      <c r="E255" s="1"/>
      <c r="F255" s="4"/>
      <c r="G255" s="4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2.75" customHeight="1" x14ac:dyDescent="0.3">
      <c r="A256" s="1"/>
      <c r="B256" s="1"/>
      <c r="C256" s="2"/>
      <c r="D256" s="3"/>
      <c r="E256" s="1"/>
      <c r="F256" s="4"/>
      <c r="G256" s="4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2.75" customHeight="1" x14ac:dyDescent="0.3">
      <c r="A257" s="1"/>
      <c r="B257" s="1"/>
      <c r="C257" s="2"/>
      <c r="D257" s="3"/>
      <c r="E257" s="1"/>
      <c r="F257" s="4"/>
      <c r="G257" s="4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2.75" customHeight="1" x14ac:dyDescent="0.3">
      <c r="A258" s="1"/>
      <c r="B258" s="1"/>
      <c r="C258" s="2"/>
      <c r="D258" s="3"/>
      <c r="E258" s="1"/>
      <c r="F258" s="4"/>
      <c r="G258" s="4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2.75" customHeight="1" x14ac:dyDescent="0.3">
      <c r="A259" s="1"/>
      <c r="B259" s="1"/>
      <c r="C259" s="2"/>
      <c r="D259" s="3"/>
      <c r="E259" s="1"/>
      <c r="F259" s="4"/>
      <c r="G259" s="4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2.75" customHeight="1" x14ac:dyDescent="0.3">
      <c r="A260" s="1"/>
      <c r="B260" s="1"/>
      <c r="C260" s="2"/>
      <c r="D260" s="3"/>
      <c r="E260" s="1"/>
      <c r="F260" s="4"/>
      <c r="G260" s="4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2.75" customHeight="1" x14ac:dyDescent="0.3">
      <c r="A261" s="1"/>
      <c r="B261" s="1"/>
      <c r="C261" s="2"/>
      <c r="D261" s="3"/>
      <c r="E261" s="1"/>
      <c r="F261" s="4"/>
      <c r="G261" s="4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2.75" customHeight="1" x14ac:dyDescent="0.3">
      <c r="A262" s="1"/>
      <c r="B262" s="1"/>
      <c r="C262" s="2"/>
      <c r="D262" s="3"/>
      <c r="E262" s="1"/>
      <c r="F262" s="4"/>
      <c r="G262" s="4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2.75" customHeight="1" x14ac:dyDescent="0.3">
      <c r="A263" s="1"/>
      <c r="B263" s="1"/>
      <c r="C263" s="2"/>
      <c r="D263" s="3"/>
      <c r="E263" s="1"/>
      <c r="F263" s="4"/>
      <c r="G263" s="4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2.75" customHeight="1" x14ac:dyDescent="0.3">
      <c r="A264" s="1"/>
      <c r="B264" s="1"/>
      <c r="C264" s="2"/>
      <c r="D264" s="3"/>
      <c r="E264" s="1"/>
      <c r="F264" s="4"/>
      <c r="G264" s="4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2.75" customHeight="1" x14ac:dyDescent="0.3">
      <c r="A265" s="1"/>
      <c r="B265" s="1"/>
      <c r="C265" s="2"/>
      <c r="D265" s="3"/>
      <c r="E265" s="1"/>
      <c r="F265" s="4"/>
      <c r="G265" s="4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2.75" customHeight="1" x14ac:dyDescent="0.3">
      <c r="A266" s="1"/>
      <c r="B266" s="1"/>
      <c r="C266" s="2"/>
      <c r="D266" s="3"/>
      <c r="E266" s="1"/>
      <c r="F266" s="4"/>
      <c r="G266" s="4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2.75" customHeight="1" x14ac:dyDescent="0.3">
      <c r="A267" s="1"/>
      <c r="B267" s="1"/>
      <c r="C267" s="2"/>
      <c r="D267" s="3"/>
      <c r="E267" s="1"/>
      <c r="F267" s="4"/>
      <c r="G267" s="4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2.75" customHeight="1" x14ac:dyDescent="0.3">
      <c r="A268" s="1"/>
      <c r="B268" s="1"/>
      <c r="C268" s="2"/>
      <c r="D268" s="3"/>
      <c r="E268" s="1"/>
      <c r="F268" s="4"/>
      <c r="G268" s="4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2.75" customHeight="1" x14ac:dyDescent="0.3">
      <c r="A269" s="1"/>
      <c r="B269" s="1"/>
      <c r="C269" s="2"/>
      <c r="D269" s="3"/>
      <c r="E269" s="1"/>
      <c r="F269" s="4"/>
      <c r="G269" s="4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2.75" customHeight="1" x14ac:dyDescent="0.3">
      <c r="A270" s="1"/>
      <c r="B270" s="1"/>
      <c r="C270" s="2"/>
      <c r="D270" s="3"/>
      <c r="E270" s="1"/>
      <c r="F270" s="4"/>
      <c r="G270" s="4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2.75" customHeight="1" x14ac:dyDescent="0.3">
      <c r="A271" s="1"/>
      <c r="B271" s="1"/>
      <c r="C271" s="2"/>
      <c r="D271" s="3"/>
      <c r="E271" s="1"/>
      <c r="F271" s="4"/>
      <c r="G271" s="4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2.75" customHeight="1" x14ac:dyDescent="0.3">
      <c r="A272" s="1"/>
      <c r="B272" s="1"/>
      <c r="C272" s="2"/>
      <c r="D272" s="3"/>
      <c r="E272" s="1"/>
      <c r="F272" s="4"/>
      <c r="G272" s="4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2.75" customHeight="1" x14ac:dyDescent="0.3">
      <c r="A273" s="1"/>
      <c r="B273" s="1"/>
      <c r="C273" s="2"/>
      <c r="D273" s="3"/>
      <c r="E273" s="1"/>
      <c r="F273" s="4"/>
      <c r="G273" s="4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2.75" customHeight="1" x14ac:dyDescent="0.3">
      <c r="A274" s="1"/>
      <c r="B274" s="1"/>
      <c r="C274" s="2"/>
      <c r="D274" s="3"/>
      <c r="E274" s="1"/>
      <c r="F274" s="4"/>
      <c r="G274" s="4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2.75" customHeight="1" x14ac:dyDescent="0.3">
      <c r="A275" s="1"/>
      <c r="B275" s="1"/>
      <c r="C275" s="2"/>
      <c r="D275" s="3"/>
      <c r="E275" s="1"/>
      <c r="F275" s="4"/>
      <c r="G275" s="4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2.75" customHeight="1" x14ac:dyDescent="0.3">
      <c r="A276" s="1"/>
      <c r="B276" s="1"/>
      <c r="C276" s="2"/>
      <c r="D276" s="3"/>
      <c r="E276" s="1"/>
      <c r="F276" s="4"/>
      <c r="G276" s="4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2.75" customHeight="1" x14ac:dyDescent="0.3">
      <c r="A277" s="1"/>
      <c r="B277" s="1"/>
      <c r="C277" s="2"/>
      <c r="D277" s="3"/>
      <c r="E277" s="1"/>
      <c r="F277" s="4"/>
      <c r="G277" s="4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2.75" customHeight="1" x14ac:dyDescent="0.3">
      <c r="A278" s="1"/>
      <c r="B278" s="1"/>
      <c r="C278" s="2"/>
      <c r="D278" s="3"/>
      <c r="E278" s="1"/>
      <c r="F278" s="4"/>
      <c r="G278" s="4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2.75" customHeight="1" x14ac:dyDescent="0.3">
      <c r="A279" s="1"/>
      <c r="B279" s="1"/>
      <c r="C279" s="2"/>
      <c r="D279" s="3"/>
      <c r="E279" s="1"/>
      <c r="F279" s="4"/>
      <c r="G279" s="4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2.75" customHeight="1" x14ac:dyDescent="0.3">
      <c r="A280" s="1"/>
      <c r="B280" s="1"/>
      <c r="C280" s="2"/>
      <c r="D280" s="3"/>
      <c r="E280" s="1"/>
      <c r="F280" s="4"/>
      <c r="G280" s="4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2.75" customHeight="1" x14ac:dyDescent="0.3">
      <c r="A281" s="1"/>
      <c r="B281" s="1"/>
      <c r="C281" s="2"/>
      <c r="D281" s="3"/>
      <c r="E281" s="1"/>
      <c r="F281" s="4"/>
      <c r="G281" s="4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2.75" customHeight="1" x14ac:dyDescent="0.3">
      <c r="A282" s="1"/>
      <c r="B282" s="1"/>
      <c r="C282" s="2"/>
      <c r="D282" s="3"/>
      <c r="E282" s="1"/>
      <c r="F282" s="4"/>
      <c r="G282" s="4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2.75" customHeight="1" x14ac:dyDescent="0.3">
      <c r="A283" s="1"/>
      <c r="B283" s="1"/>
      <c r="C283" s="2"/>
      <c r="D283" s="3"/>
      <c r="E283" s="1"/>
      <c r="F283" s="4"/>
      <c r="G283" s="4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2.75" customHeight="1" x14ac:dyDescent="0.3">
      <c r="A284" s="1"/>
      <c r="B284" s="1"/>
      <c r="C284" s="2"/>
      <c r="D284" s="3"/>
      <c r="E284" s="1"/>
      <c r="F284" s="4"/>
      <c r="G284" s="4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2.75" customHeight="1" x14ac:dyDescent="0.3">
      <c r="A285" s="1"/>
      <c r="B285" s="1"/>
      <c r="C285" s="2"/>
      <c r="D285" s="3"/>
      <c r="E285" s="1"/>
      <c r="F285" s="4"/>
      <c r="G285" s="4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2.75" customHeight="1" x14ac:dyDescent="0.3">
      <c r="A286" s="1"/>
      <c r="B286" s="1"/>
      <c r="C286" s="2"/>
      <c r="D286" s="3"/>
      <c r="E286" s="1"/>
      <c r="F286" s="4"/>
      <c r="G286" s="4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2.75" customHeight="1" x14ac:dyDescent="0.3">
      <c r="A287" s="1"/>
      <c r="B287" s="1"/>
      <c r="C287" s="2"/>
      <c r="D287" s="3"/>
      <c r="E287" s="1"/>
      <c r="F287" s="4"/>
      <c r="G287" s="4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2.75" customHeight="1" x14ac:dyDescent="0.3">
      <c r="A288" s="1"/>
      <c r="B288" s="1"/>
      <c r="C288" s="2"/>
      <c r="D288" s="3"/>
      <c r="E288" s="1"/>
      <c r="F288" s="4"/>
      <c r="G288" s="4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2.75" customHeight="1" x14ac:dyDescent="0.3">
      <c r="A289" s="1"/>
      <c r="B289" s="1"/>
      <c r="C289" s="2"/>
      <c r="D289" s="3"/>
      <c r="E289" s="1"/>
      <c r="F289" s="4"/>
      <c r="G289" s="4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2.75" customHeight="1" x14ac:dyDescent="0.3">
      <c r="A290" s="1"/>
      <c r="B290" s="1"/>
      <c r="C290" s="2"/>
      <c r="D290" s="3"/>
      <c r="E290" s="1"/>
      <c r="F290" s="4"/>
      <c r="G290" s="4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2.75" customHeight="1" x14ac:dyDescent="0.3">
      <c r="A291" s="1"/>
      <c r="B291" s="1"/>
      <c r="C291" s="2"/>
      <c r="D291" s="3"/>
      <c r="E291" s="1"/>
      <c r="F291" s="4"/>
      <c r="G291" s="4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2.75" customHeight="1" x14ac:dyDescent="0.3">
      <c r="A292" s="1"/>
      <c r="B292" s="1"/>
      <c r="C292" s="2"/>
      <c r="D292" s="3"/>
      <c r="E292" s="1"/>
      <c r="F292" s="4"/>
      <c r="G292" s="4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2.75" customHeight="1" x14ac:dyDescent="0.3">
      <c r="A293" s="1"/>
      <c r="B293" s="1"/>
      <c r="C293" s="2"/>
      <c r="D293" s="3"/>
      <c r="E293" s="1"/>
      <c r="F293" s="4"/>
      <c r="G293" s="4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2.75" customHeight="1" x14ac:dyDescent="0.3">
      <c r="A294" s="1"/>
      <c r="B294" s="1"/>
      <c r="C294" s="2"/>
      <c r="D294" s="3"/>
      <c r="E294" s="1"/>
      <c r="F294" s="4"/>
      <c r="G294" s="4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2.75" customHeight="1" x14ac:dyDescent="0.3">
      <c r="A295" s="1"/>
      <c r="B295" s="1"/>
      <c r="C295" s="2"/>
      <c r="D295" s="3"/>
      <c r="E295" s="1"/>
      <c r="F295" s="4"/>
      <c r="G295" s="4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2.75" customHeight="1" x14ac:dyDescent="0.3">
      <c r="A296" s="1"/>
      <c r="B296" s="1"/>
      <c r="C296" s="2"/>
      <c r="D296" s="3"/>
      <c r="E296" s="1"/>
      <c r="F296" s="4"/>
      <c r="G296" s="4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2.75" customHeight="1" x14ac:dyDescent="0.3">
      <c r="A297" s="1"/>
      <c r="B297" s="1"/>
      <c r="C297" s="2"/>
      <c r="D297" s="3"/>
      <c r="E297" s="1"/>
      <c r="F297" s="4"/>
      <c r="G297" s="4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2.75" customHeight="1" x14ac:dyDescent="0.3">
      <c r="A298" s="1"/>
      <c r="B298" s="1"/>
      <c r="C298" s="2"/>
      <c r="D298" s="3"/>
      <c r="E298" s="1"/>
      <c r="F298" s="4"/>
      <c r="G298" s="4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2.75" customHeight="1" x14ac:dyDescent="0.3">
      <c r="A299" s="1"/>
      <c r="B299" s="1"/>
      <c r="C299" s="2"/>
      <c r="D299" s="3"/>
      <c r="E299" s="1"/>
      <c r="F299" s="4"/>
      <c r="G299" s="4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2.75" customHeight="1" x14ac:dyDescent="0.3">
      <c r="A300" s="1"/>
      <c r="B300" s="1"/>
      <c r="C300" s="2"/>
      <c r="D300" s="3"/>
      <c r="E300" s="1"/>
      <c r="F300" s="4"/>
      <c r="G300" s="4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2.75" customHeight="1" x14ac:dyDescent="0.3">
      <c r="A301" s="1"/>
      <c r="B301" s="1"/>
      <c r="C301" s="2"/>
      <c r="D301" s="3"/>
      <c r="E301" s="1"/>
      <c r="F301" s="4"/>
      <c r="G301" s="4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2.75" customHeight="1" x14ac:dyDescent="0.3">
      <c r="A302" s="1"/>
      <c r="B302" s="1"/>
      <c r="C302" s="2"/>
      <c r="D302" s="3"/>
      <c r="E302" s="1"/>
      <c r="F302" s="4"/>
      <c r="G302" s="4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2.75" customHeight="1" x14ac:dyDescent="0.3">
      <c r="A303" s="1"/>
      <c r="B303" s="1"/>
      <c r="C303" s="2"/>
      <c r="D303" s="3"/>
      <c r="E303" s="1"/>
      <c r="F303" s="4"/>
      <c r="G303" s="4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2.75" customHeight="1" x14ac:dyDescent="0.3">
      <c r="A304" s="1"/>
      <c r="B304" s="1"/>
      <c r="C304" s="2"/>
      <c r="D304" s="3"/>
      <c r="E304" s="1"/>
      <c r="F304" s="4"/>
      <c r="G304" s="4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2.75" customHeight="1" x14ac:dyDescent="0.3">
      <c r="A305" s="1"/>
      <c r="B305" s="1"/>
      <c r="C305" s="2"/>
      <c r="D305" s="3"/>
      <c r="E305" s="1"/>
      <c r="F305" s="4"/>
      <c r="G305" s="4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2.75" customHeight="1" x14ac:dyDescent="0.3">
      <c r="A306" s="1"/>
      <c r="B306" s="1"/>
      <c r="C306" s="2"/>
      <c r="D306" s="3"/>
      <c r="E306" s="1"/>
      <c r="F306" s="4"/>
      <c r="G306" s="4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2.75" customHeight="1" x14ac:dyDescent="0.3">
      <c r="A307" s="1"/>
      <c r="B307" s="1"/>
      <c r="C307" s="2"/>
      <c r="D307" s="3"/>
      <c r="E307" s="1"/>
      <c r="F307" s="4"/>
      <c r="G307" s="4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2.75" customHeight="1" x14ac:dyDescent="0.3">
      <c r="A308" s="1"/>
      <c r="B308" s="1"/>
      <c r="C308" s="2"/>
      <c r="D308" s="3"/>
      <c r="E308" s="1"/>
      <c r="F308" s="4"/>
      <c r="G308" s="4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2.75" customHeight="1" x14ac:dyDescent="0.3">
      <c r="A309" s="1"/>
      <c r="B309" s="1"/>
      <c r="C309" s="2"/>
      <c r="D309" s="3"/>
      <c r="E309" s="1"/>
      <c r="F309" s="4"/>
      <c r="G309" s="4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2.75" customHeight="1" x14ac:dyDescent="0.3">
      <c r="A310" s="1"/>
      <c r="B310" s="1"/>
      <c r="C310" s="2"/>
      <c r="D310" s="3"/>
      <c r="E310" s="1"/>
      <c r="F310" s="4"/>
      <c r="G310" s="4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 x14ac:dyDescent="0.3"/>
    <row r="312" spans="1:22" ht="15.75" customHeight="1" x14ac:dyDescent="0.3"/>
    <row r="313" spans="1:22" ht="15.75" customHeight="1" x14ac:dyDescent="0.3"/>
    <row r="314" spans="1:22" ht="15.75" customHeight="1" x14ac:dyDescent="0.3"/>
    <row r="315" spans="1:22" ht="15.75" customHeight="1" x14ac:dyDescent="0.3"/>
    <row r="316" spans="1:22" ht="15.75" customHeight="1" x14ac:dyDescent="0.3"/>
    <row r="317" spans="1:22" ht="15.75" customHeight="1" x14ac:dyDescent="0.3"/>
    <row r="318" spans="1:22" ht="15.75" customHeight="1" x14ac:dyDescent="0.3"/>
    <row r="319" spans="1:22" ht="15.75" customHeight="1" x14ac:dyDescent="0.3"/>
    <row r="320" spans="1:22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</sheetData>
  <mergeCells count="1">
    <mergeCell ref="B2:G2"/>
  </mergeCells>
  <conditionalFormatting sqref="B2">
    <cfRule type="containsText" dxfId="414" priority="1224" operator="containsText" text="1.0.0">
      <formula>NOT(ISERROR(SEARCH("1.0.0",B2)))</formula>
    </cfRule>
  </conditionalFormatting>
  <conditionalFormatting sqref="F70:F73 B6:B9 F22:F27 B17:B27 B55:D55 C103:D103 C112:F112 B13:F16 B30:F31 C17:F20 C6:E6 C21:E27 F32:F33 C30:C34 B31:B34 F35:F36 B32:D36 B57:D57 E60:E61 B56:B57 B70:D73 B74:B79 B106:C106 D110:D111 F103 F110:F111 B5:E5 B1:G1 B167:G935 B11 E40 E42:E46 G97 E98:G98 B97:B98 B118:G120 B115:G116 E64">
    <cfRule type="containsText" dxfId="413" priority="1216" operator="containsText" text="&quot;1.0.0&quot;">
      <formula>NOT(ISERROR(SEARCH(("""1.0.0"""),(B1))))</formula>
    </cfRule>
  </conditionalFormatting>
  <conditionalFormatting sqref="B6:B9 F22:F27 B17:B27 B55:D55 C103:D103 B13:F16 C17:F20 C6:E6 C21:E27 B30:F36 F70:F73 B57:D57 F57 E60:E61 B56:B57 B70:D73 B74:B79 D110:D111 F103 F110:F111 C112:F112 B5:E5 F5:F6 B106:C106 B11 B118:F119 E40 E42:E46 F97:G97 E98:G98 B97:B98 B115:G116 E64">
    <cfRule type="expression" dxfId="412" priority="1226">
      <formula>ISERROR(B5)</formula>
    </cfRule>
  </conditionalFormatting>
  <conditionalFormatting sqref="C7:F9 G32:G36 G5:G9 C11:G11 G13:G27 C97:D98">
    <cfRule type="expression" dxfId="411" priority="1176">
      <formula>ISERROR(C5)</formula>
    </cfRule>
    <cfRule type="containsText" dxfId="410" priority="1177" operator="containsText" text="&quot;1.0.0&quot;">
      <formula>NOT(ISERROR(SEARCH(("""1.0.0"""),(C5))))</formula>
    </cfRule>
  </conditionalFormatting>
  <conditionalFormatting sqref="F97 F57 F5:F6">
    <cfRule type="containsText" dxfId="409" priority="1227" operator="containsText" text="&quot;1.0.0&quot;">
      <formula>NOT(ISERROR(SEARCH(("""1.0.0"""),(F5))))</formula>
    </cfRule>
  </conditionalFormatting>
  <conditionalFormatting sqref="C103:D103 C112:F112 B30:F31 C30:C32 B31:B34 F70:F73 E60:E61 F61:F63 F57 B55:E57 C61:D61 B70:D73 B74:B79 B89:F89 B106:C106 D110:D111 F103 F110:F111 B5:G9 B32:G36 B11:G11 B118:F119 B13:G27 E40 E42:E46 F97:G97 B97:D97 B98:G98 B114:C114 B115:G116 D60 C62:C63 D64:E64 B60:B67 C67:E67">
    <cfRule type="expression" dxfId="408" priority="1183">
      <formula>IF(RIGHT($B5,2)=".0",TRUE,FALSE)</formula>
    </cfRule>
  </conditionalFormatting>
  <conditionalFormatting sqref="D97:D98">
    <cfRule type="containsText" dxfId="407" priority="1184" operator="containsText" text="&quot;1.0.0&quot;">
      <formula>NOT(ISERROR(SEARCH(("""1.0.0"""),(D97))))</formula>
    </cfRule>
    <cfRule type="expression" dxfId="406" priority="1185">
      <formula>ISERROR(D97)</formula>
    </cfRule>
  </conditionalFormatting>
  <conditionalFormatting sqref="G103">
    <cfRule type="expression" dxfId="405" priority="1220">
      <formula>ISERROR(G103)</formula>
    </cfRule>
  </conditionalFormatting>
  <conditionalFormatting sqref="F40:F41 G55:G57 G60:G64 G70:G84 G89 F43 G40:G43 C40:D40 C41 C42:D46 F44:G51 B40:B52 G67">
    <cfRule type="expression" dxfId="404" priority="1193">
      <formula>IF(RIGHT($B40,2)=".0",TRUE,FALSE)</formula>
    </cfRule>
    <cfRule type="expression" dxfId="403" priority="1194">
      <formula>ISERROR(B40)</formula>
    </cfRule>
    <cfRule type="containsText" dxfId="402" priority="1195" operator="containsText" text="&quot;1.0.0&quot;">
      <formula>NOT(ISERROR(SEARCH(("""1.0.0"""),(B40))))</formula>
    </cfRule>
  </conditionalFormatting>
  <conditionalFormatting sqref="C103">
    <cfRule type="expression" dxfId="401" priority="1217">
      <formula>ISERROR(C103)</formula>
    </cfRule>
  </conditionalFormatting>
  <conditionalFormatting sqref="G103 G110:G112">
    <cfRule type="containsText" dxfId="400" priority="1229" operator="containsText" text="&quot;1.0.0&quot;">
      <formula>NOT(ISERROR(SEARCH(("""1.0.0"""),(G103))))</formula>
    </cfRule>
  </conditionalFormatting>
  <conditionalFormatting sqref="E32:E33 E35:E36 E60:E61 E98 E64">
    <cfRule type="containsText" dxfId="399" priority="1178" operator="containsText" text="&quot;1.0.0&quot;">
      <formula>NOT(ISERROR(SEARCH(("""1.0.0"""),(E32))))</formula>
    </cfRule>
    <cfRule type="expression" dxfId="398" priority="1179">
      <formula>ISERROR(E32)</formula>
    </cfRule>
    <cfRule type="containsText" dxfId="397" priority="1181" operator="containsText" text="&quot;1.0.0&quot;">
      <formula>NOT(ISERROR(SEARCH(("""1.0.0"""),(E32))))</formula>
    </cfRule>
  </conditionalFormatting>
  <conditionalFormatting sqref="G110:G112">
    <cfRule type="expression" dxfId="396" priority="1132">
      <formula>IF(RIGHT($B110,2)=".0",TRUE,FALSE)</formula>
    </cfRule>
    <cfRule type="expression" dxfId="395" priority="1133">
      <formula>ISERROR(G110)</formula>
    </cfRule>
  </conditionalFormatting>
  <conditionalFormatting sqref="G103">
    <cfRule type="expression" dxfId="394" priority="1126">
      <formula>IF(RIGHT($B103,2)=".0",TRUE,FALSE)</formula>
    </cfRule>
  </conditionalFormatting>
  <conditionalFormatting sqref="G118:G119">
    <cfRule type="expression" dxfId="393" priority="1199">
      <formula>IF(RIGHT($B118,2)=".0",TRUE,FALSE)</formula>
    </cfRule>
  </conditionalFormatting>
  <conditionalFormatting sqref="G118:G119">
    <cfRule type="expression" dxfId="392" priority="1232">
      <formula>ISERROR(G118)</formula>
    </cfRule>
  </conditionalFormatting>
  <conditionalFormatting sqref="G30:G31">
    <cfRule type="expression" dxfId="391" priority="998">
      <formula>ISERROR(G30)</formula>
    </cfRule>
    <cfRule type="containsText" dxfId="390" priority="999" operator="containsText" text="&quot;1.0.0&quot;">
      <formula>NOT(ISERROR(SEARCH(("""1.0.0"""),(G30))))</formula>
    </cfRule>
  </conditionalFormatting>
  <conditionalFormatting sqref="G30:G31">
    <cfRule type="expression" dxfId="389" priority="997">
      <formula>IF(RIGHT($B30,2)=".0",TRUE,FALSE)</formula>
    </cfRule>
  </conditionalFormatting>
  <conditionalFormatting sqref="F34">
    <cfRule type="containsText" dxfId="388" priority="911" operator="containsText" text="&quot;1.0.0&quot;">
      <formula>NOT(ISERROR(SEARCH(("""1.0.0"""),(F34))))</formula>
    </cfRule>
  </conditionalFormatting>
  <conditionalFormatting sqref="E34">
    <cfRule type="containsText" dxfId="387" priority="907" operator="containsText" text="&quot;1.0.0&quot;">
      <formula>NOT(ISERROR(SEARCH(("""1.0.0"""),(E34))))</formula>
    </cfRule>
    <cfRule type="expression" dxfId="386" priority="908">
      <formula>ISERROR(E34)</formula>
    </cfRule>
    <cfRule type="containsText" dxfId="385" priority="909" operator="containsText" text="&quot;1.0.0&quot;">
      <formula>NOT(ISERROR(SEARCH(("""1.0.0"""),(E34))))</formula>
    </cfRule>
  </conditionalFormatting>
  <conditionalFormatting sqref="F21">
    <cfRule type="containsText" dxfId="384" priority="882" operator="containsText" text="&quot;1.0.0&quot;">
      <formula>NOT(ISERROR(SEARCH(("""1.0.0"""),(F21))))</formula>
    </cfRule>
  </conditionalFormatting>
  <conditionalFormatting sqref="F21">
    <cfRule type="expression" dxfId="383" priority="883">
      <formula>ISERROR(F21)</formula>
    </cfRule>
  </conditionalFormatting>
  <conditionalFormatting sqref="E32:E33">
    <cfRule type="containsText" dxfId="382" priority="872" operator="containsText" text="&quot;1.0.0&quot;">
      <formula>NOT(ISERROR(SEARCH(("""1.0.0"""),(E32))))</formula>
    </cfRule>
  </conditionalFormatting>
  <conditionalFormatting sqref="F42">
    <cfRule type="expression" dxfId="381" priority="844">
      <formula>IF(RIGHT($B42,2)=".0",TRUE,FALSE)</formula>
    </cfRule>
    <cfRule type="expression" dxfId="380" priority="845">
      <formula>ISERROR(F42)</formula>
    </cfRule>
    <cfRule type="containsText" dxfId="379" priority="846" operator="containsText" text="&quot;1.0.0&quot;">
      <formula>NOT(ISERROR(SEARCH(("""1.0.0"""),(F42))))</formula>
    </cfRule>
  </conditionalFormatting>
  <conditionalFormatting sqref="E48:E51">
    <cfRule type="expression" dxfId="378" priority="815">
      <formula>IF(RIGHT($B48,2)=".0",TRUE,FALSE)</formula>
    </cfRule>
  </conditionalFormatting>
  <conditionalFormatting sqref="E48:E51">
    <cfRule type="containsText" dxfId="377" priority="819" operator="containsText" text="&quot;1.0.0&quot;">
      <formula>NOT(ISERROR(SEARCH(("""1.0.0"""),(E48))))</formula>
    </cfRule>
  </conditionalFormatting>
  <conditionalFormatting sqref="E48:E51">
    <cfRule type="expression" dxfId="376" priority="820">
      <formula>ISERROR(E48)</formula>
    </cfRule>
  </conditionalFormatting>
  <conditionalFormatting sqref="C47 C48:D51">
    <cfRule type="expression" dxfId="375" priority="816">
      <formula>IF(RIGHT($B47,2)=".0",TRUE,FALSE)</formula>
    </cfRule>
    <cfRule type="expression" dxfId="374" priority="817">
      <formula>ISERROR(C47)</formula>
    </cfRule>
    <cfRule type="containsText" dxfId="373" priority="818" operator="containsText" text="&quot;1.0.0&quot;">
      <formula>NOT(ISERROR(SEARCH(("""1.0.0"""),(C47))))</formula>
    </cfRule>
  </conditionalFormatting>
  <conditionalFormatting sqref="E47">
    <cfRule type="expression" dxfId="372" priority="809">
      <formula>IF(RIGHT($B47,2)=".0",TRUE,FALSE)</formula>
    </cfRule>
  </conditionalFormatting>
  <conditionalFormatting sqref="E47">
    <cfRule type="containsText" dxfId="371" priority="813" operator="containsText" text="&quot;1.0.0&quot;">
      <formula>NOT(ISERROR(SEARCH(("""1.0.0"""),(E47))))</formula>
    </cfRule>
  </conditionalFormatting>
  <conditionalFormatting sqref="E47">
    <cfRule type="expression" dxfId="370" priority="814">
      <formula>ISERROR(E47)</formula>
    </cfRule>
  </conditionalFormatting>
  <conditionalFormatting sqref="D47">
    <cfRule type="expression" dxfId="369" priority="810">
      <formula>IF(RIGHT($B47,2)=".0",TRUE,FALSE)</formula>
    </cfRule>
    <cfRule type="expression" dxfId="368" priority="811">
      <formula>ISERROR(D47)</formula>
    </cfRule>
    <cfRule type="containsText" dxfId="367" priority="812" operator="containsText" text="&quot;1.0.0&quot;">
      <formula>NOT(ISERROR(SEARCH(("""1.0.0"""),(D47))))</formula>
    </cfRule>
  </conditionalFormatting>
  <conditionalFormatting sqref="F76:F78 C76:D76 C78:D78 D77">
    <cfRule type="containsText" dxfId="366" priority="807" operator="containsText" text="&quot;1.0.0&quot;">
      <formula>NOT(ISERROR(SEARCH(("""1.0.0"""),(C76))))</formula>
    </cfRule>
  </conditionalFormatting>
  <conditionalFormatting sqref="C76:D76 C78:D78 D77 F76:F78">
    <cfRule type="expression" dxfId="365" priority="808">
      <formula>ISERROR(C76)</formula>
    </cfRule>
  </conditionalFormatting>
  <conditionalFormatting sqref="C76:D76 C78:D78 D77 F76:F78">
    <cfRule type="expression" dxfId="364" priority="802">
      <formula>IF(RIGHT($B76,2)=".0",TRUE,FALSE)</formula>
    </cfRule>
  </conditionalFormatting>
  <conditionalFormatting sqref="F74 C74:D74">
    <cfRule type="containsText" dxfId="363" priority="790" operator="containsText" text="&quot;1.0.0&quot;">
      <formula>NOT(ISERROR(SEARCH(("""1.0.0"""),(C74))))</formula>
    </cfRule>
  </conditionalFormatting>
  <conditionalFormatting sqref="C74:D74 F74">
    <cfRule type="expression" dxfId="362" priority="791">
      <formula>ISERROR(C74)</formula>
    </cfRule>
  </conditionalFormatting>
  <conditionalFormatting sqref="C74:D74 F74">
    <cfRule type="expression" dxfId="361" priority="785">
      <formula>IF(RIGHT($B74,2)=".0",TRUE,FALSE)</formula>
    </cfRule>
  </conditionalFormatting>
  <conditionalFormatting sqref="F75 C75:D75">
    <cfRule type="containsText" dxfId="360" priority="773" operator="containsText" text="&quot;1.0.0&quot;">
      <formula>NOT(ISERROR(SEARCH(("""1.0.0"""),(C75))))</formula>
    </cfRule>
  </conditionalFormatting>
  <conditionalFormatting sqref="C75:D75 F75">
    <cfRule type="expression" dxfId="359" priority="774">
      <formula>ISERROR(C75)</formula>
    </cfRule>
  </conditionalFormatting>
  <conditionalFormatting sqref="C75:D75 F75">
    <cfRule type="expression" dxfId="358" priority="768">
      <formula>IF(RIGHT($B75,2)=".0",TRUE,FALSE)</formula>
    </cfRule>
  </conditionalFormatting>
  <conditionalFormatting sqref="C77">
    <cfRule type="containsText" dxfId="357" priority="756" operator="containsText" text="&quot;1.0.0&quot;">
      <formula>NOT(ISERROR(SEARCH(("""1.0.0"""),(C77))))</formula>
    </cfRule>
  </conditionalFormatting>
  <conditionalFormatting sqref="C77">
    <cfRule type="expression" dxfId="356" priority="757">
      <formula>ISERROR(C77)</formula>
    </cfRule>
  </conditionalFormatting>
  <conditionalFormatting sqref="C77">
    <cfRule type="expression" dxfId="355" priority="755">
      <formula>IF(RIGHT($B77,2)=".0",TRUE,FALSE)</formula>
    </cfRule>
  </conditionalFormatting>
  <conditionalFormatting sqref="F79:F80 D79:D80 B80:B82">
    <cfRule type="containsText" dxfId="354" priority="753" operator="containsText" text="&quot;1.0.0&quot;">
      <formula>NOT(ISERROR(SEARCH(("""1.0.0"""),(B79))))</formula>
    </cfRule>
  </conditionalFormatting>
  <conditionalFormatting sqref="D79:F80 B80:B82">
    <cfRule type="expression" dxfId="353" priority="754">
      <formula>ISERROR(B79)</formula>
    </cfRule>
  </conditionalFormatting>
  <conditionalFormatting sqref="D79:F80 B80:B82">
    <cfRule type="expression" dxfId="352" priority="748">
      <formula>IF(RIGHT($B79,2)=".0",TRUE,FALSE)</formula>
    </cfRule>
  </conditionalFormatting>
  <conditionalFormatting sqref="E79:E80">
    <cfRule type="containsText" dxfId="351" priority="743" operator="containsText" text="&quot;1.0.0&quot;">
      <formula>NOT(ISERROR(SEARCH(("""1.0.0"""),(E79))))</formula>
    </cfRule>
    <cfRule type="expression" dxfId="350" priority="744">
      <formula>ISERROR(E79)</formula>
    </cfRule>
    <cfRule type="containsText" dxfId="349" priority="745" operator="containsText" text="&quot;1.0.0&quot;">
      <formula>NOT(ISERROR(SEARCH(("""1.0.0"""),(E79))))</formula>
    </cfRule>
  </conditionalFormatting>
  <conditionalFormatting sqref="C79">
    <cfRule type="containsText" dxfId="348" priority="736" operator="containsText" text="&quot;1.0.0&quot;">
      <formula>NOT(ISERROR(SEARCH(("""1.0.0"""),(C79))))</formula>
    </cfRule>
  </conditionalFormatting>
  <conditionalFormatting sqref="C79">
    <cfRule type="expression" dxfId="347" priority="737">
      <formula>ISERROR(C79)</formula>
    </cfRule>
  </conditionalFormatting>
  <conditionalFormatting sqref="C79">
    <cfRule type="expression" dxfId="346" priority="735">
      <formula>IF(RIGHT($B79,2)=".0",TRUE,FALSE)</formula>
    </cfRule>
  </conditionalFormatting>
  <conditionalFormatting sqref="C80">
    <cfRule type="expression" dxfId="345" priority="732">
      <formula>IF(RIGHT($B80,2)=".0",TRUE,FALSE)</formula>
    </cfRule>
  </conditionalFormatting>
  <conditionalFormatting sqref="C80">
    <cfRule type="containsText" dxfId="344" priority="733" operator="containsText" text="&quot;1.0.0&quot;">
      <formula>NOT(ISERROR(SEARCH(("""1.0.0"""),(C80))))</formula>
    </cfRule>
  </conditionalFormatting>
  <conditionalFormatting sqref="C80">
    <cfRule type="expression" dxfId="343" priority="734">
      <formula>ISERROR(C80)</formula>
    </cfRule>
  </conditionalFormatting>
  <conditionalFormatting sqref="C81">
    <cfRule type="expression" dxfId="342" priority="712">
      <formula>IF(RIGHT($B81,2)=".0",TRUE,FALSE)</formula>
    </cfRule>
  </conditionalFormatting>
  <conditionalFormatting sqref="F81 D81">
    <cfRule type="containsText" dxfId="341" priority="730" operator="containsText" text="&quot;1.0.0&quot;">
      <formula>NOT(ISERROR(SEARCH(("""1.0.0"""),(D81))))</formula>
    </cfRule>
  </conditionalFormatting>
  <conditionalFormatting sqref="D81:F81">
    <cfRule type="expression" dxfId="340" priority="731">
      <formula>ISERROR(D81)</formula>
    </cfRule>
  </conditionalFormatting>
  <conditionalFormatting sqref="D81:F81">
    <cfRule type="expression" dxfId="339" priority="725">
      <formula>IF(RIGHT($B81,2)=".0",TRUE,FALSE)</formula>
    </cfRule>
  </conditionalFormatting>
  <conditionalFormatting sqref="E81">
    <cfRule type="containsText" dxfId="338" priority="720" operator="containsText" text="&quot;1.0.0&quot;">
      <formula>NOT(ISERROR(SEARCH(("""1.0.0"""),(E81))))</formula>
    </cfRule>
    <cfRule type="expression" dxfId="337" priority="721">
      <formula>ISERROR(E81)</formula>
    </cfRule>
    <cfRule type="containsText" dxfId="336" priority="722" operator="containsText" text="&quot;1.0.0&quot;">
      <formula>NOT(ISERROR(SEARCH(("""1.0.0"""),(E81))))</formula>
    </cfRule>
  </conditionalFormatting>
  <conditionalFormatting sqref="E70:E84">
    <cfRule type="expression" dxfId="335" priority="689">
      <formula>IF(RIGHT($B70,2)=".0",TRUE,FALSE)</formula>
    </cfRule>
  </conditionalFormatting>
  <conditionalFormatting sqref="C81">
    <cfRule type="containsText" dxfId="334" priority="713" operator="containsText" text="&quot;1.0.0&quot;">
      <formula>NOT(ISERROR(SEARCH(("""1.0.0"""),(C81))))</formula>
    </cfRule>
  </conditionalFormatting>
  <conditionalFormatting sqref="C81">
    <cfRule type="expression" dxfId="333" priority="714">
      <formula>ISERROR(C81)</formula>
    </cfRule>
  </conditionalFormatting>
  <conditionalFormatting sqref="C82:C84">
    <cfRule type="expression" dxfId="332" priority="692">
      <formula>IF(RIGHT($B82,2)=".0",TRUE,FALSE)</formula>
    </cfRule>
  </conditionalFormatting>
  <conditionalFormatting sqref="F82:F84 D82 B83:B84 B89 F89">
    <cfRule type="containsText" dxfId="331" priority="710" operator="containsText" text="&quot;1.0.0&quot;">
      <formula>NOT(ISERROR(SEARCH(("""1.0.0"""),(B82))))</formula>
    </cfRule>
  </conditionalFormatting>
  <conditionalFormatting sqref="D82:F82 B83:B84 E83:F84 E89:F89 B89">
    <cfRule type="expression" dxfId="330" priority="711">
      <formula>ISERROR(B82)</formula>
    </cfRule>
  </conditionalFormatting>
  <conditionalFormatting sqref="D82:F82 B83:B84 E83:F84">
    <cfRule type="expression" dxfId="329" priority="705">
      <formula>IF(RIGHT($B82,2)=".0",TRUE,FALSE)</formula>
    </cfRule>
  </conditionalFormatting>
  <conditionalFormatting sqref="E82:E84 E89">
    <cfRule type="containsText" dxfId="328" priority="700" operator="containsText" text="&quot;1.0.0&quot;">
      <formula>NOT(ISERROR(SEARCH(("""1.0.0"""),(E82))))</formula>
    </cfRule>
    <cfRule type="expression" dxfId="327" priority="701">
      <formula>ISERROR(E82)</formula>
    </cfRule>
    <cfRule type="containsText" dxfId="326" priority="702" operator="containsText" text="&quot;1.0.0&quot;">
      <formula>NOT(ISERROR(SEARCH(("""1.0.0"""),(E82))))</formula>
    </cfRule>
  </conditionalFormatting>
  <conditionalFormatting sqref="C82:C84 C89">
    <cfRule type="containsText" dxfId="325" priority="693" operator="containsText" text="&quot;1.0.0&quot;">
      <formula>NOT(ISERROR(SEARCH(("""1.0.0"""),(C82))))</formula>
    </cfRule>
  </conditionalFormatting>
  <conditionalFormatting sqref="C82:C84 C89">
    <cfRule type="expression" dxfId="324" priority="694">
      <formula>ISERROR(C82)</formula>
    </cfRule>
  </conditionalFormatting>
  <conditionalFormatting sqref="E70:E84 E89">
    <cfRule type="containsText" dxfId="323" priority="690" operator="containsText" text="&quot;1.0.0&quot;">
      <formula>NOT(ISERROR(SEARCH(("""1.0.0"""),(E70))))</formula>
    </cfRule>
  </conditionalFormatting>
  <conditionalFormatting sqref="E70:E84 E89">
    <cfRule type="expression" dxfId="322" priority="691">
      <formula>ISERROR(E70)</formula>
    </cfRule>
  </conditionalFormatting>
  <conditionalFormatting sqref="B56:D56">
    <cfRule type="containsText" dxfId="321" priority="686" operator="containsText" text="&quot;1.0.0&quot;">
      <formula>NOT(ISERROR(SEARCH(("""1.0.0"""),(B56))))</formula>
    </cfRule>
  </conditionalFormatting>
  <conditionalFormatting sqref="B56:D56">
    <cfRule type="expression" dxfId="320" priority="687">
      <formula>ISERROR(B56)</formula>
    </cfRule>
  </conditionalFormatting>
  <conditionalFormatting sqref="E55:E57">
    <cfRule type="expression" dxfId="319" priority="672">
      <formula>ISERROR(E55)</formula>
    </cfRule>
  </conditionalFormatting>
  <conditionalFormatting sqref="E55:E57">
    <cfRule type="containsText" dxfId="318" priority="668" operator="containsText" text="&quot;1.0.0&quot;">
      <formula>NOT(ISERROR(SEARCH(("""1.0.0"""),(E55))))</formula>
    </cfRule>
    <cfRule type="expression" dxfId="317" priority="669">
      <formula>ISERROR(E55)</formula>
    </cfRule>
    <cfRule type="containsText" dxfId="316" priority="670" operator="containsText" text="&quot;1.0.0&quot;">
      <formula>NOT(ISERROR(SEARCH(("""1.0.0"""),(E55))))</formula>
    </cfRule>
  </conditionalFormatting>
  <conditionalFormatting sqref="E55:E57">
    <cfRule type="containsText" dxfId="315" priority="666" operator="containsText" text="&quot;1.0.0&quot;">
      <formula>NOT(ISERROR(SEARCH(("""1.0.0"""),(E55))))</formula>
    </cfRule>
  </conditionalFormatting>
  <conditionalFormatting sqref="E55:E57">
    <cfRule type="expression" dxfId="314" priority="667">
      <formula>ISERROR(E55)</formula>
    </cfRule>
  </conditionalFormatting>
  <conditionalFormatting sqref="D60:D61 B60:B67">
    <cfRule type="containsText" dxfId="313" priority="662" operator="containsText" text="&quot;1.0.0&quot;">
      <formula>NOT(ISERROR(SEARCH(("""1.0.0"""),(B60))))</formula>
    </cfRule>
  </conditionalFormatting>
  <conditionalFormatting sqref="F61:F63 D60:D61 B60:B67">
    <cfRule type="expression" dxfId="312" priority="663">
      <formula>ISERROR(B60)</formula>
    </cfRule>
  </conditionalFormatting>
  <conditionalFormatting sqref="F61:F63">
    <cfRule type="containsText" dxfId="311" priority="664" operator="containsText" text="&quot;1.0.0&quot;">
      <formula>NOT(ISERROR(SEARCH(("""1.0.0"""),(F61))))</formula>
    </cfRule>
  </conditionalFormatting>
  <conditionalFormatting sqref="D64">
    <cfRule type="containsText" dxfId="310" priority="638" operator="containsText" text="&quot;1.0.0&quot;">
      <formula>NOT(ISERROR(SEARCH(("""1.0.0"""),(D64))))</formula>
    </cfRule>
  </conditionalFormatting>
  <conditionalFormatting sqref="D64">
    <cfRule type="expression" dxfId="309" priority="639">
      <formula>ISERROR(D64)</formula>
    </cfRule>
  </conditionalFormatting>
  <conditionalFormatting sqref="C61:C63">
    <cfRule type="containsText" dxfId="308" priority="549" operator="containsText" text="&quot;1.0.0&quot;">
      <formula>NOT(ISERROR(SEARCH(("""1.0.0"""),(C61))))</formula>
    </cfRule>
  </conditionalFormatting>
  <conditionalFormatting sqref="C61:C63">
    <cfRule type="expression" dxfId="307" priority="550">
      <formula>ISERROR(C61)</formula>
    </cfRule>
  </conditionalFormatting>
  <conditionalFormatting sqref="C67">
    <cfRule type="expression" dxfId="306" priority="510">
      <formula>ISERROR(C67)</formula>
    </cfRule>
  </conditionalFormatting>
  <conditionalFormatting sqref="C67">
    <cfRule type="containsText" dxfId="305" priority="509" operator="containsText" text="&quot;1.0.0&quot;">
      <formula>NOT(ISERROR(SEARCH(("""1.0.0"""),(C67))))</formula>
    </cfRule>
  </conditionalFormatting>
  <conditionalFormatting sqref="C107:F107 C108:D109 F108:F109">
    <cfRule type="containsText" dxfId="304" priority="387" operator="containsText" text="&quot;1.0.0&quot;">
      <formula>NOT(ISERROR(SEARCH(("""1.0.0"""),(C107))))</formula>
    </cfRule>
  </conditionalFormatting>
  <conditionalFormatting sqref="C107:F107 C108:D109 F108:F109">
    <cfRule type="expression" dxfId="303" priority="391">
      <formula>ISERROR(C107)</formula>
    </cfRule>
  </conditionalFormatting>
  <conditionalFormatting sqref="E97">
    <cfRule type="containsText" dxfId="302" priority="483" operator="containsText" text="&quot;1.0.0&quot;">
      <formula>NOT(ISERROR(SEARCH(("""1.0.0"""),(E97))))</formula>
    </cfRule>
  </conditionalFormatting>
  <conditionalFormatting sqref="E97">
    <cfRule type="expression" dxfId="301" priority="484">
      <formula>ISERROR(E97)</formula>
    </cfRule>
  </conditionalFormatting>
  <conditionalFormatting sqref="E97">
    <cfRule type="expression" dxfId="300" priority="482">
      <formula>IF(RIGHT($B97,2)=".0",TRUE,FALSE)</formula>
    </cfRule>
  </conditionalFormatting>
  <conditionalFormatting sqref="E97">
    <cfRule type="containsText" dxfId="299" priority="479" operator="containsText" text="&quot;1.0.0&quot;">
      <formula>NOT(ISERROR(SEARCH(("""1.0.0"""),(E97))))</formula>
    </cfRule>
    <cfRule type="expression" dxfId="298" priority="480">
      <formula>ISERROR(E97)</formula>
    </cfRule>
    <cfRule type="containsText" dxfId="297" priority="481" operator="containsText" text="&quot;1.0.0&quot;">
      <formula>NOT(ISERROR(SEARCH(("""1.0.0"""),(E97))))</formula>
    </cfRule>
  </conditionalFormatting>
  <conditionalFormatting sqref="G101">
    <cfRule type="containsText" dxfId="296" priority="449" operator="containsText" text="&quot;1.0.0&quot;">
      <formula>NOT(ISERROR(SEARCH(("""1.0.0"""),(G101))))</formula>
    </cfRule>
  </conditionalFormatting>
  <conditionalFormatting sqref="D83:D84">
    <cfRule type="containsText" dxfId="295" priority="454" operator="containsText" text="&quot;1.0.0&quot;">
      <formula>NOT(ISERROR(SEARCH(("""1.0.0"""),(D83))))</formula>
    </cfRule>
  </conditionalFormatting>
  <conditionalFormatting sqref="D83:D84">
    <cfRule type="expression" dxfId="294" priority="455">
      <formula>ISERROR(D83)</formula>
    </cfRule>
  </conditionalFormatting>
  <conditionalFormatting sqref="D89">
    <cfRule type="containsText" dxfId="293" priority="451" operator="containsText" text="&quot;1.0.0&quot;">
      <formula>NOT(ISERROR(SEARCH(("""1.0.0"""),(D89))))</formula>
    </cfRule>
  </conditionalFormatting>
  <conditionalFormatting sqref="D89">
    <cfRule type="expression" dxfId="292" priority="452">
      <formula>ISERROR(D89)</formula>
    </cfRule>
  </conditionalFormatting>
  <conditionalFormatting sqref="C110:C111">
    <cfRule type="containsText" dxfId="291" priority="339" operator="containsText" text="&quot;1.0.0&quot;">
      <formula>NOT(ISERROR(SEARCH(("""1.0.0"""),(C110))))</formula>
    </cfRule>
  </conditionalFormatting>
  <conditionalFormatting sqref="C107:C109">
    <cfRule type="expression" dxfId="290" priority="388">
      <formula>ISERROR(C107)</formula>
    </cfRule>
  </conditionalFormatting>
  <conditionalFormatting sqref="D83:D84">
    <cfRule type="expression" dxfId="289" priority="453">
      <formula>IF(RIGHT($B83,2)=".0",TRUE,FALSE)</formula>
    </cfRule>
  </conditionalFormatting>
  <conditionalFormatting sqref="B10">
    <cfRule type="containsText" dxfId="288" priority="331" operator="containsText" text="&quot;1.0.0&quot;">
      <formula>NOT(ISERROR(SEARCH(("""1.0.0"""),(B10))))</formula>
    </cfRule>
  </conditionalFormatting>
  <conditionalFormatting sqref="G101">
    <cfRule type="expression" dxfId="287" priority="447">
      <formula>ISERROR(G101)</formula>
    </cfRule>
  </conditionalFormatting>
  <conditionalFormatting sqref="E108:E111">
    <cfRule type="expression" dxfId="286" priority="345">
      <formula>IF(RIGHT($B108,2)=".0",TRUE,FALSE)</formula>
    </cfRule>
  </conditionalFormatting>
  <conditionalFormatting sqref="B101:D101 B102:B103 F101">
    <cfRule type="containsText" dxfId="285" priority="444" operator="containsText" text="&quot;1.0.0&quot;">
      <formula>NOT(ISERROR(SEARCH(("""1.0.0"""),(B101))))</formula>
    </cfRule>
  </conditionalFormatting>
  <conditionalFormatting sqref="B101:D101 B102:B103 F101">
    <cfRule type="expression" dxfId="284" priority="448">
      <formula>ISERROR(B101)</formula>
    </cfRule>
  </conditionalFormatting>
  <conditionalFormatting sqref="B101:D101 B102:B103 F101">
    <cfRule type="expression" dxfId="283" priority="442">
      <formula>IF(RIGHT($B101,2)=".0",TRUE,FALSE)</formula>
    </cfRule>
  </conditionalFormatting>
  <conditionalFormatting sqref="B10">
    <cfRule type="expression" dxfId="282" priority="332">
      <formula>ISERROR(B10)</formula>
    </cfRule>
  </conditionalFormatting>
  <conditionalFormatting sqref="C101">
    <cfRule type="expression" dxfId="281" priority="445">
      <formula>ISERROR(C101)</formula>
    </cfRule>
  </conditionalFormatting>
  <conditionalFormatting sqref="G102">
    <cfRule type="containsText" dxfId="280" priority="434" operator="containsText" text="&quot;1.0.0&quot;">
      <formula>NOT(ISERROR(SEARCH(("""1.0.0"""),(G102))))</formula>
    </cfRule>
  </conditionalFormatting>
  <conditionalFormatting sqref="G101">
    <cfRule type="expression" dxfId="279" priority="440">
      <formula>IF(RIGHT($B101,2)=".0",TRUE,FALSE)</formula>
    </cfRule>
  </conditionalFormatting>
  <conditionalFormatting sqref="C102:D102 F102">
    <cfRule type="containsText" dxfId="278" priority="429" operator="containsText" text="&quot;1.0.0&quot;">
      <formula>NOT(ISERROR(SEARCH(("""1.0.0"""),(C102))))</formula>
    </cfRule>
  </conditionalFormatting>
  <conditionalFormatting sqref="C102:D102 F102">
    <cfRule type="expression" dxfId="277" priority="433">
      <formula>ISERROR(C102)</formula>
    </cfRule>
  </conditionalFormatting>
  <conditionalFormatting sqref="C102:D102 F102">
    <cfRule type="expression" dxfId="276" priority="427">
      <formula>IF(RIGHT($B102,2)=".0",TRUE,FALSE)</formula>
    </cfRule>
  </conditionalFormatting>
  <conditionalFormatting sqref="G102">
    <cfRule type="expression" dxfId="275" priority="432">
      <formula>ISERROR(G102)</formula>
    </cfRule>
  </conditionalFormatting>
  <conditionalFormatting sqref="C102">
    <cfRule type="expression" dxfId="274" priority="430">
      <formula>ISERROR(C102)</formula>
    </cfRule>
  </conditionalFormatting>
  <conditionalFormatting sqref="G102">
    <cfRule type="expression" dxfId="273" priority="425">
      <formula>IF(RIGHT($B102,2)=".0",TRUE,FALSE)</formula>
    </cfRule>
  </conditionalFormatting>
  <conditionalFormatting sqref="C104:D104 F104">
    <cfRule type="containsText" dxfId="272" priority="405" operator="containsText" text="&quot;1.0.0&quot;">
      <formula>NOT(ISERROR(SEARCH(("""1.0.0"""),(C104))))</formula>
    </cfRule>
  </conditionalFormatting>
  <conditionalFormatting sqref="C104:D104 F104">
    <cfRule type="expression" dxfId="271" priority="409">
      <formula>ISERROR(C104)</formula>
    </cfRule>
  </conditionalFormatting>
  <conditionalFormatting sqref="C104:D104 F104">
    <cfRule type="expression" dxfId="270" priority="403">
      <formula>IF(RIGHT($B104,2)=".0",TRUE,FALSE)</formula>
    </cfRule>
  </conditionalFormatting>
  <conditionalFormatting sqref="G104">
    <cfRule type="expression" dxfId="269" priority="408">
      <formula>ISERROR(G104)</formula>
    </cfRule>
  </conditionalFormatting>
  <conditionalFormatting sqref="C104">
    <cfRule type="expression" dxfId="268" priority="406">
      <formula>ISERROR(C104)</formula>
    </cfRule>
  </conditionalFormatting>
  <conditionalFormatting sqref="G104">
    <cfRule type="containsText" dxfId="267" priority="410" operator="containsText" text="&quot;1.0.0&quot;">
      <formula>NOT(ISERROR(SEARCH(("""1.0.0"""),(G104))))</formula>
    </cfRule>
  </conditionalFormatting>
  <conditionalFormatting sqref="G104">
    <cfRule type="expression" dxfId="266" priority="401">
      <formula>IF(RIGHT($B104,2)=".0",TRUE,FALSE)</formula>
    </cfRule>
  </conditionalFormatting>
  <conditionalFormatting sqref="B104">
    <cfRule type="containsText" dxfId="265" priority="394" operator="containsText" text="&quot;1.0.0&quot;">
      <formula>NOT(ISERROR(SEARCH(("""1.0.0"""),(B104))))</formula>
    </cfRule>
  </conditionalFormatting>
  <conditionalFormatting sqref="B104">
    <cfRule type="expression" dxfId="264" priority="395">
      <formula>ISERROR(B104)</formula>
    </cfRule>
  </conditionalFormatting>
  <conditionalFormatting sqref="B104">
    <cfRule type="expression" dxfId="263" priority="393">
      <formula>IF(RIGHT($B104,2)=".0",TRUE,FALSE)</formula>
    </cfRule>
  </conditionalFormatting>
  <conditionalFormatting sqref="C110:C111">
    <cfRule type="expression" dxfId="262" priority="340">
      <formula>ISERROR(C110)</formula>
    </cfRule>
  </conditionalFormatting>
  <conditionalFormatting sqref="C107:F107 C108:D109 F108:F109">
    <cfRule type="expression" dxfId="261" priority="385">
      <formula>IF(RIGHT($B107,2)=".0",TRUE,FALSE)</formula>
    </cfRule>
  </conditionalFormatting>
  <conditionalFormatting sqref="G107:G109">
    <cfRule type="expression" dxfId="260" priority="390">
      <formula>ISERROR(G107)</formula>
    </cfRule>
  </conditionalFormatting>
  <conditionalFormatting sqref="G107:G109">
    <cfRule type="containsText" dxfId="259" priority="392" operator="containsText" text="&quot;1.0.0&quot;">
      <formula>NOT(ISERROR(SEARCH(("""1.0.0"""),(G107))))</formula>
    </cfRule>
  </conditionalFormatting>
  <conditionalFormatting sqref="G107:G109">
    <cfRule type="expression" dxfId="258" priority="383">
      <formula>IF(RIGHT($B107,2)=".0",TRUE,FALSE)</formula>
    </cfRule>
  </conditionalFormatting>
  <conditionalFormatting sqref="B107:B109">
    <cfRule type="containsText" dxfId="257" priority="376" operator="containsText" text="&quot;1.0.0&quot;">
      <formula>NOT(ISERROR(SEARCH(("""1.0.0"""),(B107))))</formula>
    </cfRule>
  </conditionalFormatting>
  <conditionalFormatting sqref="B107:B109">
    <cfRule type="expression" dxfId="256" priority="377">
      <formula>ISERROR(B107)</formula>
    </cfRule>
  </conditionalFormatting>
  <conditionalFormatting sqref="B107:B109">
    <cfRule type="expression" dxfId="255" priority="375">
      <formula>IF(RIGHT($B107,2)=".0",TRUE,FALSE)</formula>
    </cfRule>
  </conditionalFormatting>
  <conditionalFormatting sqref="B110:B112">
    <cfRule type="containsText" dxfId="254" priority="373" operator="containsText" text="&quot;1.0.0&quot;">
      <formula>NOT(ISERROR(SEARCH(("""1.0.0"""),(B110))))</formula>
    </cfRule>
  </conditionalFormatting>
  <conditionalFormatting sqref="B110:B112">
    <cfRule type="expression" dxfId="253" priority="374">
      <formula>ISERROR(B110)</formula>
    </cfRule>
  </conditionalFormatting>
  <conditionalFormatting sqref="B110:B112">
    <cfRule type="expression" dxfId="252" priority="372">
      <formula>IF(RIGHT($B110,2)=".0",TRUE,FALSE)</formula>
    </cfRule>
  </conditionalFormatting>
  <conditionalFormatting sqref="E101:E104">
    <cfRule type="containsText" dxfId="251" priority="352" operator="containsText" text="&quot;1.0.0&quot;">
      <formula>NOT(ISERROR(SEARCH(("""1.0.0"""),(E101))))</formula>
    </cfRule>
  </conditionalFormatting>
  <conditionalFormatting sqref="E101:E104">
    <cfRule type="expression" dxfId="250" priority="353">
      <formula>ISERROR(E101)</formula>
    </cfRule>
  </conditionalFormatting>
  <conditionalFormatting sqref="E101:E104">
    <cfRule type="expression" dxfId="249" priority="351">
      <formula>IF(RIGHT($B101,2)=".0",TRUE,FALSE)</formula>
    </cfRule>
  </conditionalFormatting>
  <conditionalFormatting sqref="E101:E104">
    <cfRule type="containsText" dxfId="248" priority="348" operator="containsText" text="&quot;1.0.0&quot;">
      <formula>NOT(ISERROR(SEARCH(("""1.0.0"""),(E101))))</formula>
    </cfRule>
    <cfRule type="expression" dxfId="247" priority="349">
      <formula>ISERROR(E101)</formula>
    </cfRule>
    <cfRule type="containsText" dxfId="246" priority="350" operator="containsText" text="&quot;1.0.0&quot;">
      <formula>NOT(ISERROR(SEARCH(("""1.0.0"""),(E101))))</formula>
    </cfRule>
  </conditionalFormatting>
  <conditionalFormatting sqref="E108:E111">
    <cfRule type="containsText" dxfId="245" priority="346" operator="containsText" text="&quot;1.0.0&quot;">
      <formula>NOT(ISERROR(SEARCH(("""1.0.0"""),(E108))))</formula>
    </cfRule>
  </conditionalFormatting>
  <conditionalFormatting sqref="E108:E111">
    <cfRule type="expression" dxfId="244" priority="347">
      <formula>ISERROR(E108)</formula>
    </cfRule>
  </conditionalFormatting>
  <conditionalFormatting sqref="E108:E111">
    <cfRule type="containsText" dxfId="243" priority="342" operator="containsText" text="&quot;1.0.0&quot;">
      <formula>NOT(ISERROR(SEARCH(("""1.0.0"""),(E108))))</formula>
    </cfRule>
    <cfRule type="expression" dxfId="242" priority="343">
      <formula>ISERROR(E108)</formula>
    </cfRule>
    <cfRule type="containsText" dxfId="241" priority="344" operator="containsText" text="&quot;1.0.0&quot;">
      <formula>NOT(ISERROR(SEARCH(("""1.0.0"""),(E108))))</formula>
    </cfRule>
  </conditionalFormatting>
  <conditionalFormatting sqref="C110:C111">
    <cfRule type="expression" dxfId="240" priority="341">
      <formula>ISERROR(C110)</formula>
    </cfRule>
  </conditionalFormatting>
  <conditionalFormatting sqref="C110:C111">
    <cfRule type="expression" dxfId="239" priority="338">
      <formula>IF(RIGHT($B110,2)=".0",TRUE,FALSE)</formula>
    </cfRule>
  </conditionalFormatting>
  <conditionalFormatting sqref="E52">
    <cfRule type="containsText" dxfId="238" priority="290" operator="containsText" text="&quot;1.0.0&quot;">
      <formula>NOT(ISERROR(SEARCH(("""1.0.0"""),(E52))))</formula>
    </cfRule>
  </conditionalFormatting>
  <conditionalFormatting sqref="E52">
    <cfRule type="expression" dxfId="237" priority="291">
      <formula>ISERROR(E52)</formula>
    </cfRule>
  </conditionalFormatting>
  <conditionalFormatting sqref="E92:E96">
    <cfRule type="containsText" dxfId="236" priority="178" operator="containsText" text="&quot;1.0.0&quot;">
      <formula>NOT(ISERROR(SEARCH(("""1.0.0"""),(E92))))</formula>
    </cfRule>
  </conditionalFormatting>
  <conditionalFormatting sqref="C10:G10">
    <cfRule type="expression" dxfId="235" priority="328">
      <formula>ISERROR(C10)</formula>
    </cfRule>
    <cfRule type="containsText" dxfId="234" priority="329" operator="containsText" text="&quot;1.0.0&quot;">
      <formula>NOT(ISERROR(SEARCH(("""1.0.0"""),(C10))))</formula>
    </cfRule>
  </conditionalFormatting>
  <conditionalFormatting sqref="B10:G10">
    <cfRule type="expression" dxfId="233" priority="330">
      <formula>IF(RIGHT($B10,2)=".0",TRUE,FALSE)</formula>
    </cfRule>
  </conditionalFormatting>
  <conditionalFormatting sqref="B87">
    <cfRule type="containsText" dxfId="232" priority="241" operator="containsText" text="&quot;1.0.0&quot;">
      <formula>NOT(ISERROR(SEARCH(("""1.0.0"""),(B87))))</formula>
    </cfRule>
  </conditionalFormatting>
  <conditionalFormatting sqref="B87">
    <cfRule type="expression" dxfId="231" priority="242">
      <formula>ISERROR(B87)</formula>
    </cfRule>
  </conditionalFormatting>
  <conditionalFormatting sqref="C87:G87">
    <cfRule type="expression" dxfId="230" priority="238">
      <formula>ISERROR(C87)</formula>
    </cfRule>
    <cfRule type="containsText" dxfId="229" priority="239" operator="containsText" text="&quot;1.0.0&quot;">
      <formula>NOT(ISERROR(SEARCH(("""1.0.0"""),(C87))))</formula>
    </cfRule>
  </conditionalFormatting>
  <conditionalFormatting sqref="B87:G87">
    <cfRule type="expression" dxfId="228" priority="240">
      <formula>IF(RIGHT($B87,2)=".0",TRUE,FALSE)</formula>
    </cfRule>
  </conditionalFormatting>
  <conditionalFormatting sqref="B28">
    <cfRule type="containsText" dxfId="227" priority="311" operator="containsText" text="&quot;1.0.0&quot;">
      <formula>NOT(ISERROR(SEARCH(("""1.0.0"""),(B28))))</formula>
    </cfRule>
  </conditionalFormatting>
  <conditionalFormatting sqref="B28">
    <cfRule type="expression" dxfId="226" priority="312">
      <formula>ISERROR(B28)</formula>
    </cfRule>
  </conditionalFormatting>
  <conditionalFormatting sqref="C28:G28">
    <cfRule type="expression" dxfId="225" priority="308">
      <formula>ISERROR(C28)</formula>
    </cfRule>
    <cfRule type="containsText" dxfId="224" priority="309" operator="containsText" text="&quot;1.0.0&quot;">
      <formula>NOT(ISERROR(SEARCH(("""1.0.0"""),(C28))))</formula>
    </cfRule>
  </conditionalFormatting>
  <conditionalFormatting sqref="B28:G28">
    <cfRule type="expression" dxfId="223" priority="310">
      <formula>IF(RIGHT($B28,2)=".0",TRUE,FALSE)</formula>
    </cfRule>
  </conditionalFormatting>
  <conditionalFormatting sqref="B37">
    <cfRule type="containsText" dxfId="222" priority="306" operator="containsText" text="&quot;1.0.0&quot;">
      <formula>NOT(ISERROR(SEARCH(("""1.0.0"""),(B37))))</formula>
    </cfRule>
  </conditionalFormatting>
  <conditionalFormatting sqref="B37">
    <cfRule type="expression" dxfId="221" priority="307">
      <formula>ISERROR(B37)</formula>
    </cfRule>
  </conditionalFormatting>
  <conditionalFormatting sqref="C37:G37">
    <cfRule type="expression" dxfId="220" priority="303">
      <formula>ISERROR(C37)</formula>
    </cfRule>
    <cfRule type="containsText" dxfId="219" priority="304" operator="containsText" text="&quot;1.0.0&quot;">
      <formula>NOT(ISERROR(SEARCH(("""1.0.0"""),(C37))))</formula>
    </cfRule>
  </conditionalFormatting>
  <conditionalFormatting sqref="B37:G37">
    <cfRule type="expression" dxfId="218" priority="305">
      <formula>IF(RIGHT($B37,2)=".0",TRUE,FALSE)</formula>
    </cfRule>
  </conditionalFormatting>
  <conditionalFormatting sqref="B53">
    <cfRule type="containsText" dxfId="217" priority="298" operator="containsText" text="&quot;1.0.0&quot;">
      <formula>NOT(ISERROR(SEARCH(("""1.0.0"""),(B53))))</formula>
    </cfRule>
  </conditionalFormatting>
  <conditionalFormatting sqref="B53">
    <cfRule type="expression" dxfId="216" priority="299">
      <formula>ISERROR(B53)</formula>
    </cfRule>
  </conditionalFormatting>
  <conditionalFormatting sqref="C53:G53">
    <cfRule type="expression" dxfId="215" priority="295">
      <formula>ISERROR(C53)</formula>
    </cfRule>
    <cfRule type="containsText" dxfId="214" priority="296" operator="containsText" text="&quot;1.0.0&quot;">
      <formula>NOT(ISERROR(SEARCH(("""1.0.0"""),(C53))))</formula>
    </cfRule>
  </conditionalFormatting>
  <conditionalFormatting sqref="B53:G53">
    <cfRule type="expression" dxfId="213" priority="297">
      <formula>IF(RIGHT($B53,2)=".0",TRUE,FALSE)</formula>
    </cfRule>
  </conditionalFormatting>
  <conditionalFormatting sqref="E52">
    <cfRule type="expression" dxfId="212" priority="286">
      <formula>IF(RIGHT($B52,2)=".0",TRUE,FALSE)</formula>
    </cfRule>
  </conditionalFormatting>
  <conditionalFormatting sqref="C94:C96">
    <cfRule type="containsText" dxfId="211" priority="181" operator="containsText" text="&quot;1.0.0&quot;">
      <formula>NOT(ISERROR(SEARCH(("""1.0.0"""),(C94))))</formula>
    </cfRule>
  </conditionalFormatting>
  <conditionalFormatting sqref="C94:C96">
    <cfRule type="expression" dxfId="210" priority="182">
      <formula>ISERROR(C94)</formula>
    </cfRule>
  </conditionalFormatting>
  <conditionalFormatting sqref="C52:D52">
    <cfRule type="expression" dxfId="209" priority="287">
      <formula>IF(RIGHT($B52,2)=".0",TRUE,FALSE)</formula>
    </cfRule>
    <cfRule type="expression" dxfId="208" priority="288">
      <formula>ISERROR(C52)</formula>
    </cfRule>
    <cfRule type="containsText" dxfId="207" priority="289" operator="containsText" text="&quot;1.0.0&quot;">
      <formula>NOT(ISERROR(SEARCH(("""1.0.0"""),(C52))))</formula>
    </cfRule>
  </conditionalFormatting>
  <conditionalFormatting sqref="F52:G52">
    <cfRule type="expression" dxfId="206" priority="283">
      <formula>IF(RIGHT($B52,2)=".0",TRUE,FALSE)</formula>
    </cfRule>
    <cfRule type="expression" dxfId="205" priority="284">
      <formula>ISERROR(F52)</formula>
    </cfRule>
    <cfRule type="containsText" dxfId="204" priority="285" operator="containsText" text="&quot;1.0.0&quot;">
      <formula>NOT(ISERROR(SEARCH(("""1.0.0"""),(F52))))</formula>
    </cfRule>
  </conditionalFormatting>
  <conditionalFormatting sqref="B58">
    <cfRule type="containsText" dxfId="203" priority="281" operator="containsText" text="&quot;1.0.0&quot;">
      <formula>NOT(ISERROR(SEARCH(("""1.0.0"""),(B58))))</formula>
    </cfRule>
  </conditionalFormatting>
  <conditionalFormatting sqref="B58">
    <cfRule type="expression" dxfId="202" priority="282">
      <formula>ISERROR(B58)</formula>
    </cfRule>
  </conditionalFormatting>
  <conditionalFormatting sqref="C58:G58">
    <cfRule type="expression" dxfId="201" priority="278">
      <formula>ISERROR(C58)</formula>
    </cfRule>
    <cfRule type="containsText" dxfId="200" priority="279" operator="containsText" text="&quot;1.0.0&quot;">
      <formula>NOT(ISERROR(SEARCH(("""1.0.0"""),(C58))))</formula>
    </cfRule>
  </conditionalFormatting>
  <conditionalFormatting sqref="B58:G58">
    <cfRule type="expression" dxfId="199" priority="280">
      <formula>IF(RIGHT($B58,2)=".0",TRUE,FALSE)</formula>
    </cfRule>
  </conditionalFormatting>
  <conditionalFormatting sqref="B68">
    <cfRule type="containsText" dxfId="198" priority="276" operator="containsText" text="&quot;1.0.0&quot;">
      <formula>NOT(ISERROR(SEARCH(("""1.0.0"""),(B68))))</formula>
    </cfRule>
  </conditionalFormatting>
  <conditionalFormatting sqref="B68">
    <cfRule type="expression" dxfId="197" priority="277">
      <formula>ISERROR(B68)</formula>
    </cfRule>
  </conditionalFormatting>
  <conditionalFormatting sqref="C68:G68">
    <cfRule type="expression" dxfId="196" priority="273">
      <formula>ISERROR(C68)</formula>
    </cfRule>
    <cfRule type="containsText" dxfId="195" priority="274" operator="containsText" text="&quot;1.0.0&quot;">
      <formula>NOT(ISERROR(SEARCH(("""1.0.0"""),(C68))))</formula>
    </cfRule>
  </conditionalFormatting>
  <conditionalFormatting sqref="B68:G68">
    <cfRule type="expression" dxfId="194" priority="275">
      <formula>IF(RIGHT($B68,2)=".0",TRUE,FALSE)</formula>
    </cfRule>
  </conditionalFormatting>
  <conditionalFormatting sqref="E67">
    <cfRule type="containsText" dxfId="193" priority="249" operator="containsText" text="&quot;1.0.0&quot;">
      <formula>NOT(ISERROR(SEARCH(("""1.0.0"""),(E67))))</formula>
    </cfRule>
  </conditionalFormatting>
  <conditionalFormatting sqref="E67">
    <cfRule type="expression" dxfId="192" priority="250">
      <formula>ISERROR(E67)</formula>
    </cfRule>
  </conditionalFormatting>
  <conditionalFormatting sqref="B99:G99">
    <cfRule type="expression" dxfId="191" priority="230">
      <formula>IF(RIGHT($B99,2)=".0",TRUE,FALSE)</formula>
    </cfRule>
  </conditionalFormatting>
  <conditionalFormatting sqref="E67">
    <cfRule type="containsText" dxfId="190" priority="245" operator="containsText" text="&quot;1.0.0&quot;">
      <formula>NOT(ISERROR(SEARCH(("""1.0.0"""),(E67))))</formula>
    </cfRule>
    <cfRule type="expression" dxfId="189" priority="246">
      <formula>ISERROR(E67)</formula>
    </cfRule>
    <cfRule type="containsText" dxfId="188" priority="247" operator="containsText" text="&quot;1.0.0&quot;">
      <formula>NOT(ISERROR(SEARCH(("""1.0.0"""),(E67))))</formula>
    </cfRule>
  </conditionalFormatting>
  <conditionalFormatting sqref="D67">
    <cfRule type="containsText" dxfId="187" priority="243" operator="containsText" text="&quot;1.0.0&quot;">
      <formula>NOT(ISERROR(SEARCH(("""1.0.0"""),(D67))))</formula>
    </cfRule>
  </conditionalFormatting>
  <conditionalFormatting sqref="D67">
    <cfRule type="expression" dxfId="186" priority="244">
      <formula>ISERROR(D67)</formula>
    </cfRule>
  </conditionalFormatting>
  <conditionalFormatting sqref="B105">
    <cfRule type="containsText" dxfId="185" priority="172" operator="containsText" text="&quot;1.0.0&quot;">
      <formula>NOT(ISERROR(SEARCH(("""1.0.0"""),(B105))))</formula>
    </cfRule>
  </conditionalFormatting>
  <conditionalFormatting sqref="B105">
    <cfRule type="expression" dxfId="184" priority="173">
      <formula>ISERROR(B105)</formula>
    </cfRule>
  </conditionalFormatting>
  <conditionalFormatting sqref="C105:G105">
    <cfRule type="expression" dxfId="183" priority="169">
      <formula>ISERROR(C105)</formula>
    </cfRule>
    <cfRule type="containsText" dxfId="182" priority="170" operator="containsText" text="&quot;1.0.0&quot;">
      <formula>NOT(ISERROR(SEARCH(("""1.0.0"""),(C105))))</formula>
    </cfRule>
  </conditionalFormatting>
  <conditionalFormatting sqref="B105:G105">
    <cfRule type="expression" dxfId="181" priority="171">
      <formula>IF(RIGHT($B105,2)=".0",TRUE,FALSE)</formula>
    </cfRule>
  </conditionalFormatting>
  <conditionalFormatting sqref="B90">
    <cfRule type="containsText" dxfId="180" priority="236" operator="containsText" text="&quot;1.0.0&quot;">
      <formula>NOT(ISERROR(SEARCH(("""1.0.0"""),(B90))))</formula>
    </cfRule>
  </conditionalFormatting>
  <conditionalFormatting sqref="B90">
    <cfRule type="expression" dxfId="179" priority="237">
      <formula>ISERROR(B90)</formula>
    </cfRule>
  </conditionalFormatting>
  <conditionalFormatting sqref="C90:G90">
    <cfRule type="expression" dxfId="178" priority="233">
      <formula>ISERROR(C90)</formula>
    </cfRule>
    <cfRule type="containsText" dxfId="177" priority="234" operator="containsText" text="&quot;1.0.0&quot;">
      <formula>NOT(ISERROR(SEARCH(("""1.0.0"""),(C90))))</formula>
    </cfRule>
  </conditionalFormatting>
  <conditionalFormatting sqref="B90:G90">
    <cfRule type="expression" dxfId="176" priority="235">
      <formula>IF(RIGHT($B90,2)=".0",TRUE,FALSE)</formula>
    </cfRule>
  </conditionalFormatting>
  <conditionalFormatting sqref="B99">
    <cfRule type="containsText" dxfId="175" priority="231" operator="containsText" text="&quot;1.0.0&quot;">
      <formula>NOT(ISERROR(SEARCH(("""1.0.0"""),(B99))))</formula>
    </cfRule>
  </conditionalFormatting>
  <conditionalFormatting sqref="B99">
    <cfRule type="expression" dxfId="174" priority="232">
      <formula>ISERROR(B99)</formula>
    </cfRule>
  </conditionalFormatting>
  <conditionalFormatting sqref="C99:G99">
    <cfRule type="expression" dxfId="173" priority="228">
      <formula>ISERROR(C99)</formula>
    </cfRule>
    <cfRule type="containsText" dxfId="172" priority="229" operator="containsText" text="&quot;1.0.0&quot;">
      <formula>NOT(ISERROR(SEARCH(("""1.0.0"""),(C99))))</formula>
    </cfRule>
  </conditionalFormatting>
  <conditionalFormatting sqref="G85">
    <cfRule type="expression" dxfId="171" priority="225">
      <formula>IF(RIGHT($B85,2)=".0",TRUE,FALSE)</formula>
    </cfRule>
    <cfRule type="expression" dxfId="170" priority="226">
      <formula>ISERROR(G85)</formula>
    </cfRule>
    <cfRule type="containsText" dxfId="169" priority="227" operator="containsText" text="&quot;1.0.0&quot;">
      <formula>NOT(ISERROR(SEARCH(("""1.0.0"""),(G85))))</formula>
    </cfRule>
  </conditionalFormatting>
  <conditionalFormatting sqref="E85">
    <cfRule type="expression" dxfId="168" priority="213">
      <formula>IF(RIGHT($B85,2)=".0",TRUE,FALSE)</formula>
    </cfRule>
  </conditionalFormatting>
  <conditionalFormatting sqref="C85">
    <cfRule type="expression" dxfId="167" priority="216">
      <formula>IF(RIGHT($B85,2)=".0",TRUE,FALSE)</formula>
    </cfRule>
  </conditionalFormatting>
  <conditionalFormatting sqref="F85 B85">
    <cfRule type="containsText" dxfId="166" priority="223" operator="containsText" text="&quot;1.0.0&quot;">
      <formula>NOT(ISERROR(SEARCH(("""1.0.0"""),(B85))))</formula>
    </cfRule>
  </conditionalFormatting>
  <conditionalFormatting sqref="B85 E85:F85">
    <cfRule type="expression" dxfId="165" priority="224">
      <formula>ISERROR(B85)</formula>
    </cfRule>
  </conditionalFormatting>
  <conditionalFormatting sqref="B85 E85:F85">
    <cfRule type="expression" dxfId="164" priority="222">
      <formula>IF(RIGHT($B85,2)=".0",TRUE,FALSE)</formula>
    </cfRule>
  </conditionalFormatting>
  <conditionalFormatting sqref="E85">
    <cfRule type="containsText" dxfId="163" priority="219" operator="containsText" text="&quot;1.0.0&quot;">
      <formula>NOT(ISERROR(SEARCH(("""1.0.0"""),(E85))))</formula>
    </cfRule>
    <cfRule type="expression" dxfId="162" priority="220">
      <formula>ISERROR(E85)</formula>
    </cfRule>
    <cfRule type="containsText" dxfId="161" priority="221" operator="containsText" text="&quot;1.0.0&quot;">
      <formula>NOT(ISERROR(SEARCH(("""1.0.0"""),(E85))))</formula>
    </cfRule>
  </conditionalFormatting>
  <conditionalFormatting sqref="C85">
    <cfRule type="containsText" dxfId="160" priority="217" operator="containsText" text="&quot;1.0.0&quot;">
      <formula>NOT(ISERROR(SEARCH(("""1.0.0"""),(C85))))</formula>
    </cfRule>
  </conditionalFormatting>
  <conditionalFormatting sqref="C85">
    <cfRule type="expression" dxfId="159" priority="218">
      <formula>ISERROR(C85)</formula>
    </cfRule>
  </conditionalFormatting>
  <conditionalFormatting sqref="E85">
    <cfRule type="containsText" dxfId="158" priority="214" operator="containsText" text="&quot;1.0.0&quot;">
      <formula>NOT(ISERROR(SEARCH(("""1.0.0"""),(E85))))</formula>
    </cfRule>
  </conditionalFormatting>
  <conditionalFormatting sqref="E85">
    <cfRule type="expression" dxfId="157" priority="215">
      <formula>ISERROR(E85)</formula>
    </cfRule>
  </conditionalFormatting>
  <conditionalFormatting sqref="D85">
    <cfRule type="containsText" dxfId="156" priority="211" operator="containsText" text="&quot;1.0.0&quot;">
      <formula>NOT(ISERROR(SEARCH(("""1.0.0"""),(D85))))</formula>
    </cfRule>
  </conditionalFormatting>
  <conditionalFormatting sqref="D85">
    <cfRule type="expression" dxfId="155" priority="212">
      <formula>ISERROR(D85)</formula>
    </cfRule>
  </conditionalFormatting>
  <conditionalFormatting sqref="D85">
    <cfRule type="expression" dxfId="154" priority="210">
      <formula>IF(RIGHT($B85,2)=".0",TRUE,FALSE)</formula>
    </cfRule>
  </conditionalFormatting>
  <conditionalFormatting sqref="G92:G96">
    <cfRule type="expression" dxfId="153" priority="207">
      <formula>IF(RIGHT($B92,2)=".0",TRUE,FALSE)</formula>
    </cfRule>
    <cfRule type="expression" dxfId="152" priority="208">
      <formula>ISERROR(G92)</formula>
    </cfRule>
    <cfRule type="containsText" dxfId="151" priority="209" operator="containsText" text="&quot;1.0.0&quot;">
      <formula>NOT(ISERROR(SEARCH(("""1.0.0"""),(G92))))</formula>
    </cfRule>
  </conditionalFormatting>
  <conditionalFormatting sqref="F92 D92 B92:B94">
    <cfRule type="containsText" dxfId="150" priority="205" operator="containsText" text="&quot;1.0.0&quot;">
      <formula>NOT(ISERROR(SEARCH(("""1.0.0"""),(B92))))</formula>
    </cfRule>
  </conditionalFormatting>
  <conditionalFormatting sqref="D92:F92 B92:B94">
    <cfRule type="expression" dxfId="149" priority="206">
      <formula>ISERROR(B92)</formula>
    </cfRule>
  </conditionalFormatting>
  <conditionalFormatting sqref="D92:F92 B92:B94">
    <cfRule type="expression" dxfId="148" priority="204">
      <formula>IF(RIGHT($B92,2)=".0",TRUE,FALSE)</formula>
    </cfRule>
  </conditionalFormatting>
  <conditionalFormatting sqref="E92">
    <cfRule type="containsText" dxfId="147" priority="201" operator="containsText" text="&quot;1.0.0&quot;">
      <formula>NOT(ISERROR(SEARCH(("""1.0.0"""),(E92))))</formula>
    </cfRule>
    <cfRule type="expression" dxfId="146" priority="202">
      <formula>ISERROR(E92)</formula>
    </cfRule>
    <cfRule type="containsText" dxfId="145" priority="203" operator="containsText" text="&quot;1.0.0&quot;">
      <formula>NOT(ISERROR(SEARCH(("""1.0.0"""),(E92))))</formula>
    </cfRule>
  </conditionalFormatting>
  <conditionalFormatting sqref="C92">
    <cfRule type="expression" dxfId="144" priority="198">
      <formula>IF(RIGHT($B92,2)=".0",TRUE,FALSE)</formula>
    </cfRule>
  </conditionalFormatting>
  <conditionalFormatting sqref="C92">
    <cfRule type="containsText" dxfId="143" priority="199" operator="containsText" text="&quot;1.0.0&quot;">
      <formula>NOT(ISERROR(SEARCH(("""1.0.0"""),(C92))))</formula>
    </cfRule>
  </conditionalFormatting>
  <conditionalFormatting sqref="C92">
    <cfRule type="expression" dxfId="142" priority="200">
      <formula>ISERROR(C92)</formula>
    </cfRule>
  </conditionalFormatting>
  <conditionalFormatting sqref="C93">
    <cfRule type="expression" dxfId="141" priority="189">
      <formula>IF(RIGHT($B93,2)=".0",TRUE,FALSE)</formula>
    </cfRule>
  </conditionalFormatting>
  <conditionalFormatting sqref="F93 D93">
    <cfRule type="containsText" dxfId="140" priority="196" operator="containsText" text="&quot;1.0.0&quot;">
      <formula>NOT(ISERROR(SEARCH(("""1.0.0"""),(D93))))</formula>
    </cfRule>
  </conditionalFormatting>
  <conditionalFormatting sqref="D93:F93">
    <cfRule type="expression" dxfId="139" priority="197">
      <formula>ISERROR(D93)</formula>
    </cfRule>
  </conditionalFormatting>
  <conditionalFormatting sqref="D93:F93">
    <cfRule type="expression" dxfId="138" priority="195">
      <formula>IF(RIGHT($B93,2)=".0",TRUE,FALSE)</formula>
    </cfRule>
  </conditionalFormatting>
  <conditionalFormatting sqref="E93">
    <cfRule type="containsText" dxfId="137" priority="192" operator="containsText" text="&quot;1.0.0&quot;">
      <formula>NOT(ISERROR(SEARCH(("""1.0.0"""),(E93))))</formula>
    </cfRule>
    <cfRule type="expression" dxfId="136" priority="193">
      <formula>ISERROR(E93)</formula>
    </cfRule>
    <cfRule type="containsText" dxfId="135" priority="194" operator="containsText" text="&quot;1.0.0&quot;">
      <formula>NOT(ISERROR(SEARCH(("""1.0.0"""),(E93))))</formula>
    </cfRule>
  </conditionalFormatting>
  <conditionalFormatting sqref="E92:E96">
    <cfRule type="expression" dxfId="134" priority="177">
      <formula>IF(RIGHT($B92,2)=".0",TRUE,FALSE)</formula>
    </cfRule>
  </conditionalFormatting>
  <conditionalFormatting sqref="C93">
    <cfRule type="containsText" dxfId="133" priority="190" operator="containsText" text="&quot;1.0.0&quot;">
      <formula>NOT(ISERROR(SEARCH(("""1.0.0"""),(C93))))</formula>
    </cfRule>
  </conditionalFormatting>
  <conditionalFormatting sqref="C93">
    <cfRule type="expression" dxfId="132" priority="191">
      <formula>ISERROR(C93)</formula>
    </cfRule>
  </conditionalFormatting>
  <conditionalFormatting sqref="C94:C96">
    <cfRule type="expression" dxfId="131" priority="180">
      <formula>IF(RIGHT($B94,2)=".0",TRUE,FALSE)</formula>
    </cfRule>
  </conditionalFormatting>
  <conditionalFormatting sqref="F94:F96 D94 B95:B96">
    <cfRule type="containsText" dxfId="130" priority="187" operator="containsText" text="&quot;1.0.0&quot;">
      <formula>NOT(ISERROR(SEARCH(("""1.0.0"""),(B94))))</formula>
    </cfRule>
  </conditionalFormatting>
  <conditionalFormatting sqref="D94:F94 B95:B96 E95:F96">
    <cfRule type="expression" dxfId="129" priority="188">
      <formula>ISERROR(B94)</formula>
    </cfRule>
  </conditionalFormatting>
  <conditionalFormatting sqref="D94:F94 B95:B96 E95:F96">
    <cfRule type="expression" dxfId="128" priority="186">
      <formula>IF(RIGHT($B94,2)=".0",TRUE,FALSE)</formula>
    </cfRule>
  </conditionalFormatting>
  <conditionalFormatting sqref="E94:E96">
    <cfRule type="containsText" dxfId="127" priority="183" operator="containsText" text="&quot;1.0.0&quot;">
      <formula>NOT(ISERROR(SEARCH(("""1.0.0"""),(E94))))</formula>
    </cfRule>
    <cfRule type="expression" dxfId="126" priority="184">
      <formula>ISERROR(E94)</formula>
    </cfRule>
    <cfRule type="containsText" dxfId="125" priority="185" operator="containsText" text="&quot;1.0.0&quot;">
      <formula>NOT(ISERROR(SEARCH(("""1.0.0"""),(E94))))</formula>
    </cfRule>
  </conditionalFormatting>
  <conditionalFormatting sqref="B29:C29">
    <cfRule type="containsText" dxfId="124" priority="133" operator="containsText" text="&quot;1.0.0&quot;">
      <formula>NOT(ISERROR(SEARCH(("""1.0.0"""),(B29))))</formula>
    </cfRule>
  </conditionalFormatting>
  <conditionalFormatting sqref="B29:C29">
    <cfRule type="expression" dxfId="123" priority="134">
      <formula>ISERROR(B29)</formula>
    </cfRule>
  </conditionalFormatting>
  <conditionalFormatting sqref="E92:E96">
    <cfRule type="expression" dxfId="122" priority="179">
      <formula>ISERROR(E92)</formula>
    </cfRule>
  </conditionalFormatting>
  <conditionalFormatting sqref="D95:D96">
    <cfRule type="containsText" dxfId="121" priority="175" operator="containsText" text="&quot;1.0.0&quot;">
      <formula>NOT(ISERROR(SEARCH(("""1.0.0"""),(D95))))</formula>
    </cfRule>
  </conditionalFormatting>
  <conditionalFormatting sqref="D95:D96">
    <cfRule type="expression" dxfId="120" priority="176">
      <formula>ISERROR(D95)</formula>
    </cfRule>
  </conditionalFormatting>
  <conditionalFormatting sqref="D95:D96">
    <cfRule type="expression" dxfId="119" priority="174">
      <formula>IF(RIGHT($B95,2)=".0",TRUE,FALSE)</formula>
    </cfRule>
  </conditionalFormatting>
  <conditionalFormatting sqref="B113">
    <cfRule type="containsText" dxfId="118" priority="167" operator="containsText" text="&quot;1.0.0&quot;">
      <formula>NOT(ISERROR(SEARCH(("""1.0.0"""),(B113))))</formula>
    </cfRule>
  </conditionalFormatting>
  <conditionalFormatting sqref="B113">
    <cfRule type="expression" dxfId="117" priority="168">
      <formula>ISERROR(B113)</formula>
    </cfRule>
  </conditionalFormatting>
  <conditionalFormatting sqref="C113:G113">
    <cfRule type="expression" dxfId="116" priority="164">
      <formula>ISERROR(C113)</formula>
    </cfRule>
    <cfRule type="containsText" dxfId="115" priority="165" operator="containsText" text="&quot;1.0.0&quot;">
      <formula>NOT(ISERROR(SEARCH(("""1.0.0"""),(C113))))</formula>
    </cfRule>
  </conditionalFormatting>
  <conditionalFormatting sqref="B113:G113">
    <cfRule type="expression" dxfId="114" priority="166">
      <formula>IF(RIGHT($B113,2)=".0",TRUE,FALSE)</formula>
    </cfRule>
  </conditionalFormatting>
  <conditionalFormatting sqref="B117">
    <cfRule type="containsText" dxfId="113" priority="162" operator="containsText" text="&quot;1.0.0&quot;">
      <formula>NOT(ISERROR(SEARCH(("""1.0.0"""),(B117))))</formula>
    </cfRule>
  </conditionalFormatting>
  <conditionalFormatting sqref="B117">
    <cfRule type="expression" dxfId="112" priority="163">
      <formula>ISERROR(B117)</formula>
    </cfRule>
  </conditionalFormatting>
  <conditionalFormatting sqref="C117:G117">
    <cfRule type="expression" dxfId="111" priority="159">
      <formula>ISERROR(C117)</formula>
    </cfRule>
    <cfRule type="containsText" dxfId="110" priority="160" operator="containsText" text="&quot;1.0.0&quot;">
      <formula>NOT(ISERROR(SEARCH(("""1.0.0"""),(C117))))</formula>
    </cfRule>
  </conditionalFormatting>
  <conditionalFormatting sqref="B117:G117">
    <cfRule type="expression" dxfId="109" priority="161">
      <formula>IF(RIGHT($B117,2)=".0",TRUE,FALSE)</formula>
    </cfRule>
  </conditionalFormatting>
  <conditionalFormatting sqref="B114:C114">
    <cfRule type="containsText" dxfId="108" priority="157" operator="containsText" text="&quot;1.0.0&quot;">
      <formula>NOT(ISERROR(SEARCH(("""1.0.0"""),(B114))))</formula>
    </cfRule>
  </conditionalFormatting>
  <conditionalFormatting sqref="B114:C114">
    <cfRule type="expression" dxfId="107" priority="158">
      <formula>ISERROR(B114)</formula>
    </cfRule>
  </conditionalFormatting>
  <conditionalFormatting sqref="B100:C100">
    <cfRule type="containsText" dxfId="106" priority="154" operator="containsText" text="&quot;1.0.0&quot;">
      <formula>NOT(ISERROR(SEARCH(("""1.0.0"""),(B100))))</formula>
    </cfRule>
  </conditionalFormatting>
  <conditionalFormatting sqref="B100:C100">
    <cfRule type="expression" dxfId="105" priority="155">
      <formula>ISERROR(B100)</formula>
    </cfRule>
  </conditionalFormatting>
  <conditionalFormatting sqref="B100:C100">
    <cfRule type="expression" dxfId="104" priority="153">
      <formula>IF(RIGHT($B100,2)=".0",TRUE,FALSE)</formula>
    </cfRule>
  </conditionalFormatting>
  <conditionalFormatting sqref="B91:C91">
    <cfRule type="containsText" dxfId="103" priority="151" operator="containsText" text="&quot;1.0.0&quot;">
      <formula>NOT(ISERROR(SEARCH(("""1.0.0"""),(B91))))</formula>
    </cfRule>
  </conditionalFormatting>
  <conditionalFormatting sqref="B91:C91">
    <cfRule type="expression" dxfId="102" priority="152">
      <formula>ISERROR(B91)</formula>
    </cfRule>
  </conditionalFormatting>
  <conditionalFormatting sqref="B91:C91">
    <cfRule type="expression" dxfId="101" priority="150">
      <formula>IF(RIGHT($B91,2)=".0",TRUE,FALSE)</formula>
    </cfRule>
  </conditionalFormatting>
  <conditionalFormatting sqref="B88:C88">
    <cfRule type="containsText" dxfId="100" priority="148" operator="containsText" text="&quot;1.0.0&quot;">
      <formula>NOT(ISERROR(SEARCH(("""1.0.0"""),(B88))))</formula>
    </cfRule>
  </conditionalFormatting>
  <conditionalFormatting sqref="B88:C88">
    <cfRule type="expression" dxfId="99" priority="149">
      <formula>ISERROR(B88)</formula>
    </cfRule>
  </conditionalFormatting>
  <conditionalFormatting sqref="B88:C88">
    <cfRule type="expression" dxfId="98" priority="147">
      <formula>IF(RIGHT($B88,2)=".0",TRUE,FALSE)</formula>
    </cfRule>
  </conditionalFormatting>
  <conditionalFormatting sqref="B69:C69">
    <cfRule type="containsText" dxfId="97" priority="145" operator="containsText" text="&quot;1.0.0&quot;">
      <formula>NOT(ISERROR(SEARCH(("""1.0.0"""),(B69))))</formula>
    </cfRule>
  </conditionalFormatting>
  <conditionalFormatting sqref="B69:C69">
    <cfRule type="expression" dxfId="96" priority="146">
      <formula>ISERROR(B69)</formula>
    </cfRule>
  </conditionalFormatting>
  <conditionalFormatting sqref="B69:C69">
    <cfRule type="expression" dxfId="95" priority="144">
      <formula>IF(RIGHT($B69,2)=".0",TRUE,FALSE)</formula>
    </cfRule>
  </conditionalFormatting>
  <conditionalFormatting sqref="B59:C59">
    <cfRule type="containsText" dxfId="94" priority="142" operator="containsText" text="&quot;1.0.0&quot;">
      <formula>NOT(ISERROR(SEARCH(("""1.0.0"""),(B59))))</formula>
    </cfRule>
  </conditionalFormatting>
  <conditionalFormatting sqref="B59:C59">
    <cfRule type="expression" dxfId="93" priority="143">
      <formula>ISERROR(B59)</formula>
    </cfRule>
  </conditionalFormatting>
  <conditionalFormatting sqref="B59:C59">
    <cfRule type="expression" dxfId="92" priority="141">
      <formula>IF(RIGHT($B59,2)=".0",TRUE,FALSE)</formula>
    </cfRule>
  </conditionalFormatting>
  <conditionalFormatting sqref="B54:C54">
    <cfRule type="containsText" dxfId="91" priority="139" operator="containsText" text="&quot;1.0.0&quot;">
      <formula>NOT(ISERROR(SEARCH(("""1.0.0"""),(B54))))</formula>
    </cfRule>
  </conditionalFormatting>
  <conditionalFormatting sqref="B54:C54">
    <cfRule type="expression" dxfId="90" priority="140">
      <formula>ISERROR(B54)</formula>
    </cfRule>
  </conditionalFormatting>
  <conditionalFormatting sqref="B54:C54">
    <cfRule type="expression" dxfId="89" priority="138">
      <formula>IF(RIGHT($B54,2)=".0",TRUE,FALSE)</formula>
    </cfRule>
  </conditionalFormatting>
  <conditionalFormatting sqref="B38:C38">
    <cfRule type="containsText" dxfId="88" priority="136" operator="containsText" text="&quot;1.0.0&quot;">
      <formula>NOT(ISERROR(SEARCH(("""1.0.0"""),(B38))))</formula>
    </cfRule>
  </conditionalFormatting>
  <conditionalFormatting sqref="B38:C38">
    <cfRule type="expression" dxfId="87" priority="137">
      <formula>ISERROR(B38)</formula>
    </cfRule>
  </conditionalFormatting>
  <conditionalFormatting sqref="B38:C38">
    <cfRule type="expression" dxfId="86" priority="135">
      <formula>IF(RIGHT($B38,2)=".0",TRUE,FALSE)</formula>
    </cfRule>
  </conditionalFormatting>
  <conditionalFormatting sqref="B12:C12">
    <cfRule type="containsText" dxfId="85" priority="130" operator="containsText" text="&quot;1.0.0&quot;">
      <formula>NOT(ISERROR(SEARCH(("""1.0.0"""),(B12))))</formula>
    </cfRule>
  </conditionalFormatting>
  <conditionalFormatting sqref="B12:C12">
    <cfRule type="expression" dxfId="84" priority="131">
      <formula>ISERROR(B12)</formula>
    </cfRule>
  </conditionalFormatting>
  <conditionalFormatting sqref="B29:C29">
    <cfRule type="expression" dxfId="83" priority="132">
      <formula>IF(RIGHT($B29,2)=".0",TRUE,FALSE)</formula>
    </cfRule>
  </conditionalFormatting>
  <conditionalFormatting sqref="B12:C12">
    <cfRule type="expression" dxfId="82" priority="129">
      <formula>IF(RIGHT($B12,2)=".0",TRUE,FALSE)</formula>
    </cfRule>
  </conditionalFormatting>
  <conditionalFormatting sqref="B4:C4">
    <cfRule type="containsText" dxfId="81" priority="127" operator="containsText" text="&quot;1.0.0&quot;">
      <formula>NOT(ISERROR(SEARCH(("""1.0.0"""),(B4))))</formula>
    </cfRule>
  </conditionalFormatting>
  <conditionalFormatting sqref="B4:C4">
    <cfRule type="expression" dxfId="80" priority="128">
      <formula>ISERROR(B4)</formula>
    </cfRule>
  </conditionalFormatting>
  <conditionalFormatting sqref="B4:C4">
    <cfRule type="expression" dxfId="79" priority="126">
      <formula>IF(RIGHT($B4,2)=".0",TRUE,FALSE)</formula>
    </cfRule>
  </conditionalFormatting>
  <conditionalFormatting sqref="B3:C3">
    <cfRule type="containsText" dxfId="78" priority="124" operator="containsText" text="&quot;1.0.0&quot;">
      <formula>NOT(ISERROR(SEARCH(("""1.0.0"""),(B3))))</formula>
    </cfRule>
  </conditionalFormatting>
  <conditionalFormatting sqref="B3:C3">
    <cfRule type="expression" dxfId="77" priority="125">
      <formula>ISERROR(B3)</formula>
    </cfRule>
  </conditionalFormatting>
  <conditionalFormatting sqref="B3:C3">
    <cfRule type="expression" dxfId="76" priority="123">
      <formula>IF(RIGHT($B3,2)=".0",TRUE,FALSE)</formula>
    </cfRule>
  </conditionalFormatting>
  <conditionalFormatting sqref="E89">
    <cfRule type="expression" dxfId="75" priority="122">
      <formula>IF(RIGHT($B89,2)=".0",TRUE,FALSE)</formula>
    </cfRule>
  </conditionalFormatting>
  <conditionalFormatting sqref="B39:F39">
    <cfRule type="containsText" dxfId="74" priority="120" operator="containsText" text="&quot;1.0.0&quot;">
      <formula>NOT(ISERROR(SEARCH(("""1.0.0"""),(B39))))</formula>
    </cfRule>
  </conditionalFormatting>
  <conditionalFormatting sqref="B39:F39">
    <cfRule type="expression" dxfId="73" priority="121">
      <formula>ISERROR(B39)</formula>
    </cfRule>
  </conditionalFormatting>
  <conditionalFormatting sqref="B39:F39">
    <cfRule type="expression" dxfId="72" priority="119">
      <formula>IF(RIGHT($B39,2)=".0",TRUE,FALSE)</formula>
    </cfRule>
  </conditionalFormatting>
  <conditionalFormatting sqref="G39">
    <cfRule type="expression" dxfId="71" priority="117">
      <formula>ISERROR(G39)</formula>
    </cfRule>
    <cfRule type="containsText" dxfId="70" priority="118" operator="containsText" text="&quot;1.0.0&quot;">
      <formula>NOT(ISERROR(SEARCH(("""1.0.0"""),(G39))))</formula>
    </cfRule>
  </conditionalFormatting>
  <conditionalFormatting sqref="G39">
    <cfRule type="expression" dxfId="69" priority="116">
      <formula>IF(RIGHT($B39,2)=".0",TRUE,FALSE)</formula>
    </cfRule>
  </conditionalFormatting>
  <conditionalFormatting sqref="E41">
    <cfRule type="containsText" dxfId="68" priority="114" operator="containsText" text="&quot;1.0.0&quot;">
      <formula>NOT(ISERROR(SEARCH(("""1.0.0"""),(E41))))</formula>
    </cfRule>
  </conditionalFormatting>
  <conditionalFormatting sqref="E41">
    <cfRule type="expression" dxfId="67" priority="115">
      <formula>ISERROR(E41)</formula>
    </cfRule>
  </conditionalFormatting>
  <conditionalFormatting sqref="E41">
    <cfRule type="expression" dxfId="66" priority="110">
      <formula>IF(RIGHT($B41,2)=".0",TRUE,FALSE)</formula>
    </cfRule>
  </conditionalFormatting>
  <conditionalFormatting sqref="D41">
    <cfRule type="expression" dxfId="65" priority="111">
      <formula>IF(RIGHT($B41,2)=".0",TRUE,FALSE)</formula>
    </cfRule>
    <cfRule type="expression" dxfId="64" priority="112">
      <formula>ISERROR(D41)</formula>
    </cfRule>
    <cfRule type="containsText" dxfId="63" priority="113" operator="containsText" text="&quot;1.0.0&quot;">
      <formula>NOT(ISERROR(SEARCH(("""1.0.0"""),(D41))))</formula>
    </cfRule>
  </conditionalFormatting>
  <conditionalFormatting sqref="G86">
    <cfRule type="containsText" dxfId="62" priority="108" operator="containsText" text="&quot;1.0.0&quot;">
      <formula>NOT(ISERROR(SEARCH(("""1.0.0"""),(G86))))</formula>
    </cfRule>
  </conditionalFormatting>
  <conditionalFormatting sqref="G86">
    <cfRule type="expression" dxfId="61" priority="109">
      <formula>ISERROR(G86)</formula>
    </cfRule>
  </conditionalFormatting>
  <conditionalFormatting sqref="G86">
    <cfRule type="expression" dxfId="60" priority="107">
      <formula>IF(RIGHT($B86,2)=".0",TRUE,FALSE)</formula>
    </cfRule>
  </conditionalFormatting>
  <conditionalFormatting sqref="F86">
    <cfRule type="containsText" dxfId="59" priority="105" operator="containsText" text="&quot;1.0.0&quot;">
      <formula>NOT(ISERROR(SEARCH(("""1.0.0"""),(F86))))</formula>
    </cfRule>
  </conditionalFormatting>
  <conditionalFormatting sqref="F86">
    <cfRule type="expression" dxfId="58" priority="106">
      <formula>ISERROR(F86)</formula>
    </cfRule>
  </conditionalFormatting>
  <conditionalFormatting sqref="C86:D86">
    <cfRule type="expression" dxfId="57" priority="100">
      <formula>ISERROR(C86)</formula>
    </cfRule>
    <cfRule type="containsText" dxfId="56" priority="101" operator="containsText" text="&quot;1.0.0&quot;">
      <formula>NOT(ISERROR(SEARCH(("""1.0.0"""),(C86))))</formula>
    </cfRule>
  </conditionalFormatting>
  <conditionalFormatting sqref="C86:D86 F86">
    <cfRule type="expression" dxfId="55" priority="102">
      <formula>IF(RIGHT($B86,2)=".0",TRUE,FALSE)</formula>
    </cfRule>
  </conditionalFormatting>
  <conditionalFormatting sqref="D86">
    <cfRule type="containsText" dxfId="54" priority="103" operator="containsText" text="&quot;1.0.0&quot;">
      <formula>NOT(ISERROR(SEARCH(("""1.0.0"""),(D86))))</formula>
    </cfRule>
    <cfRule type="expression" dxfId="53" priority="104">
      <formula>ISERROR(D86)</formula>
    </cfRule>
  </conditionalFormatting>
  <conditionalFormatting sqref="E86">
    <cfRule type="containsText" dxfId="52" priority="98" operator="containsText" text="&quot;1.0.0&quot;">
      <formula>NOT(ISERROR(SEARCH(("""1.0.0"""),(E86))))</formula>
    </cfRule>
  </conditionalFormatting>
  <conditionalFormatting sqref="E86">
    <cfRule type="expression" dxfId="51" priority="99">
      <formula>ISERROR(E86)</formula>
    </cfRule>
  </conditionalFormatting>
  <conditionalFormatting sqref="E86">
    <cfRule type="expression" dxfId="50" priority="97">
      <formula>IF(RIGHT($B86,2)=".0",TRUE,FALSE)</formula>
    </cfRule>
  </conditionalFormatting>
  <conditionalFormatting sqref="E86">
    <cfRule type="containsText" dxfId="49" priority="94" operator="containsText" text="&quot;1.0.0&quot;">
      <formula>NOT(ISERROR(SEARCH(("""1.0.0"""),(E86))))</formula>
    </cfRule>
    <cfRule type="expression" dxfId="48" priority="95">
      <formula>ISERROR(E86)</formula>
    </cfRule>
    <cfRule type="containsText" dxfId="47" priority="96" operator="containsText" text="&quot;1.0.0&quot;">
      <formula>NOT(ISERROR(SEARCH(("""1.0.0"""),(E86))))</formula>
    </cfRule>
  </conditionalFormatting>
  <conditionalFormatting sqref="B86">
    <cfRule type="containsText" dxfId="46" priority="92" operator="containsText" text="&quot;1.0.0&quot;">
      <formula>NOT(ISERROR(SEARCH(("""1.0.0"""),(B86))))</formula>
    </cfRule>
  </conditionalFormatting>
  <conditionalFormatting sqref="B86">
    <cfRule type="expression" dxfId="45" priority="93">
      <formula>ISERROR(B86)</formula>
    </cfRule>
  </conditionalFormatting>
  <conditionalFormatting sqref="B86">
    <cfRule type="expression" dxfId="44" priority="91">
      <formula>IF(RIGHT($B86,2)=".0",TRUE,FALSE)</formula>
    </cfRule>
  </conditionalFormatting>
  <conditionalFormatting sqref="C60">
    <cfRule type="expression" dxfId="43" priority="55">
      <formula>ISERROR(C60)</formula>
    </cfRule>
  </conditionalFormatting>
  <conditionalFormatting sqref="C60">
    <cfRule type="containsText" dxfId="42" priority="54" operator="containsText" text="&quot;1.0.0&quot;">
      <formula>NOT(ISERROR(SEARCH(("""1.0.0"""),(C60))))</formula>
    </cfRule>
  </conditionalFormatting>
  <conditionalFormatting sqref="C60">
    <cfRule type="expression" dxfId="41" priority="53">
      <formula>IF(RIGHT($B60,2)=".0",TRUE,FALSE)</formula>
    </cfRule>
  </conditionalFormatting>
  <conditionalFormatting sqref="E62">
    <cfRule type="containsText" dxfId="40" priority="51" operator="containsText" text="&quot;1.0.0&quot;">
      <formula>NOT(ISERROR(SEARCH(("""1.0.0"""),(E62))))</formula>
    </cfRule>
  </conditionalFormatting>
  <conditionalFormatting sqref="E62">
    <cfRule type="expression" dxfId="39" priority="52">
      <formula>ISERROR(E62)</formula>
    </cfRule>
  </conditionalFormatting>
  <conditionalFormatting sqref="D62:E62">
    <cfRule type="expression" dxfId="38" priority="50">
      <formula>IF(RIGHT($B62,2)=".0",TRUE,FALSE)</formula>
    </cfRule>
  </conditionalFormatting>
  <conditionalFormatting sqref="E62">
    <cfRule type="containsText" dxfId="37" priority="47" operator="containsText" text="&quot;1.0.0&quot;">
      <formula>NOT(ISERROR(SEARCH(("""1.0.0"""),(E62))))</formula>
    </cfRule>
    <cfRule type="expression" dxfId="36" priority="48">
      <formula>ISERROR(E62)</formula>
    </cfRule>
    <cfRule type="containsText" dxfId="35" priority="49" operator="containsText" text="&quot;1.0.0&quot;">
      <formula>NOT(ISERROR(SEARCH(("""1.0.0"""),(E62))))</formula>
    </cfRule>
  </conditionalFormatting>
  <conditionalFormatting sqref="D62">
    <cfRule type="containsText" dxfId="34" priority="45" operator="containsText" text="&quot;1.0.0&quot;">
      <formula>NOT(ISERROR(SEARCH(("""1.0.0"""),(D62))))</formula>
    </cfRule>
  </conditionalFormatting>
  <conditionalFormatting sqref="D62">
    <cfRule type="expression" dxfId="33" priority="46">
      <formula>ISERROR(D62)</formula>
    </cfRule>
  </conditionalFormatting>
  <conditionalFormatting sqref="E63">
    <cfRule type="containsText" dxfId="32" priority="43" operator="containsText" text="&quot;1.0.0&quot;">
      <formula>NOT(ISERROR(SEARCH(("""1.0.0"""),(E63))))</formula>
    </cfRule>
  </conditionalFormatting>
  <conditionalFormatting sqref="E63">
    <cfRule type="expression" dxfId="31" priority="44">
      <formula>ISERROR(E63)</formula>
    </cfRule>
  </conditionalFormatting>
  <conditionalFormatting sqref="D63:E63">
    <cfRule type="expression" dxfId="30" priority="42">
      <formula>IF(RIGHT($B63,2)=".0",TRUE,FALSE)</formula>
    </cfRule>
  </conditionalFormatting>
  <conditionalFormatting sqref="E63">
    <cfRule type="containsText" dxfId="29" priority="39" operator="containsText" text="&quot;1.0.0&quot;">
      <formula>NOT(ISERROR(SEARCH(("""1.0.0"""),(E63))))</formula>
    </cfRule>
    <cfRule type="expression" dxfId="28" priority="40">
      <formula>ISERROR(E63)</formula>
    </cfRule>
    <cfRule type="containsText" dxfId="27" priority="41" operator="containsText" text="&quot;1.0.0&quot;">
      <formula>NOT(ISERROR(SEARCH(("""1.0.0"""),(E63))))</formula>
    </cfRule>
  </conditionalFormatting>
  <conditionalFormatting sqref="D63">
    <cfRule type="containsText" dxfId="26" priority="37" operator="containsText" text="&quot;1.0.0&quot;">
      <formula>NOT(ISERROR(SEARCH(("""1.0.0"""),(D63))))</formula>
    </cfRule>
  </conditionalFormatting>
  <conditionalFormatting sqref="D63">
    <cfRule type="expression" dxfId="25" priority="38">
      <formula>ISERROR(D63)</formula>
    </cfRule>
  </conditionalFormatting>
  <conditionalFormatting sqref="C64">
    <cfRule type="containsText" dxfId="24" priority="35" operator="containsText" text="&quot;1.0.0&quot;">
      <formula>NOT(ISERROR(SEARCH(("""1.0.0"""),(C64))))</formula>
    </cfRule>
  </conditionalFormatting>
  <conditionalFormatting sqref="C64">
    <cfRule type="expression" dxfId="23" priority="36">
      <formula>ISERROR(C64)</formula>
    </cfRule>
  </conditionalFormatting>
  <conditionalFormatting sqref="C64">
    <cfRule type="expression" dxfId="22" priority="34">
      <formula>IF(RIGHT($B64,2)=".0",TRUE,FALSE)</formula>
    </cfRule>
  </conditionalFormatting>
  <conditionalFormatting sqref="C66">
    <cfRule type="containsText" dxfId="21" priority="12" operator="containsText" text="&quot;1.0.0&quot;">
      <formula>NOT(ISERROR(SEARCH(("""1.0.0"""),(C66))))</formula>
    </cfRule>
    <cfRule type="expression" dxfId="20" priority="13">
      <formula>ISERROR(C66)</formula>
    </cfRule>
    <cfRule type="expression" dxfId="19" priority="14">
      <formula>IF(RIGHT($B66,2)=".0",TRUE,FALSE)</formula>
    </cfRule>
  </conditionalFormatting>
  <conditionalFormatting sqref="E66">
    <cfRule type="containsText" dxfId="18" priority="29" operator="containsText" text="&quot;1.0.0&quot;">
      <formula>NOT(ISERROR(SEARCH(("""1.0.0"""),(E66))))</formula>
    </cfRule>
  </conditionalFormatting>
  <conditionalFormatting sqref="E66">
    <cfRule type="expression" dxfId="17" priority="30">
      <formula>ISERROR(E66)</formula>
    </cfRule>
  </conditionalFormatting>
  <conditionalFormatting sqref="D66:E66">
    <cfRule type="expression" dxfId="16" priority="25">
      <formula>IF(RIGHT($B66,2)=".0",TRUE,FALSE)</formula>
    </cfRule>
  </conditionalFormatting>
  <conditionalFormatting sqref="G66">
    <cfRule type="expression" dxfId="15" priority="26">
      <formula>IF(RIGHT($B66,2)=".0",TRUE,FALSE)</formula>
    </cfRule>
    <cfRule type="expression" dxfId="14" priority="27">
      <formula>ISERROR(G66)</formula>
    </cfRule>
    <cfRule type="containsText" dxfId="13" priority="28" operator="containsText" text="&quot;1.0.0&quot;">
      <formula>NOT(ISERROR(SEARCH(("""1.0.0"""),(G66))))</formula>
    </cfRule>
  </conditionalFormatting>
  <conditionalFormatting sqref="E66">
    <cfRule type="containsText" dxfId="12" priority="22" operator="containsText" text="&quot;1.0.0&quot;">
      <formula>NOT(ISERROR(SEARCH(("""1.0.0"""),(E66))))</formula>
    </cfRule>
    <cfRule type="expression" dxfId="11" priority="23">
      <formula>ISERROR(E66)</formula>
    </cfRule>
    <cfRule type="containsText" dxfId="10" priority="24" operator="containsText" text="&quot;1.0.0&quot;">
      <formula>NOT(ISERROR(SEARCH(("""1.0.0"""),(E66))))</formula>
    </cfRule>
  </conditionalFormatting>
  <conditionalFormatting sqref="D66">
    <cfRule type="containsText" dxfId="9" priority="18" operator="containsText" text="&quot;1.0.0&quot;">
      <formula>NOT(ISERROR(SEARCH(("""1.0.0"""),(D66))))</formula>
    </cfRule>
  </conditionalFormatting>
  <conditionalFormatting sqref="D66">
    <cfRule type="expression" dxfId="8" priority="19">
      <formula>ISERROR(D66)</formula>
    </cfRule>
  </conditionalFormatting>
  <conditionalFormatting sqref="G65">
    <cfRule type="containsText" dxfId="7" priority="10" operator="containsText" text="&quot;1.0.0&quot;">
      <formula>NOT(ISERROR(SEARCH(("""1.0.0"""),(G65))))</formula>
    </cfRule>
  </conditionalFormatting>
  <conditionalFormatting sqref="G65">
    <cfRule type="expression" dxfId="6" priority="11">
      <formula>ISERROR(G65)</formula>
    </cfRule>
  </conditionalFormatting>
  <conditionalFormatting sqref="E65">
    <cfRule type="containsText" dxfId="5" priority="7" operator="containsText" text="&quot;1.0.0&quot;">
      <formula>NOT(ISERROR(SEARCH(("""1.0.0"""),(E65))))</formula>
    </cfRule>
    <cfRule type="expression" dxfId="4" priority="8">
      <formula>ISERROR(E65)</formula>
    </cfRule>
  </conditionalFormatting>
  <conditionalFormatting sqref="G65">
    <cfRule type="expression" dxfId="3" priority="9">
      <formula>IF(RIGHT($B65,2)=".0",TRUE,FALSE)</formula>
    </cfRule>
  </conditionalFormatting>
  <conditionalFormatting sqref="C65:E65">
    <cfRule type="containsText" dxfId="2" priority="4" operator="containsText" text="&quot;1.0.0&quot;">
      <formula>NOT(ISERROR(SEARCH(("""1.0.0"""),(C65))))</formula>
    </cfRule>
    <cfRule type="expression" dxfId="1" priority="5">
      <formula>ISERROR(C65)</formula>
    </cfRule>
    <cfRule type="expression" dxfId="0" priority="6">
      <formula>IF(RIGHT($B65,2)=".0",TRUE,FALSE)</formula>
    </cfRule>
  </conditionalFormatting>
  <pageMargins left="0.25" right="0.25" top="0.75" bottom="0.75" header="0.3" footer="0.3"/>
  <pageSetup paperSize="9" scale="61" fitToHeight="0" orientation="portrait" r:id="rId1"/>
  <rowBreaks count="1" manualBreakCount="1">
    <brk id="90" min="1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60BD46603CD44E9C59522328882217" ma:contentTypeVersion="16" ma:contentTypeDescription="Crear nuevo documento." ma:contentTypeScope="" ma:versionID="37ae18d6aa8c2b308f4c0421086d8f34">
  <xsd:schema xmlns:xsd="http://www.w3.org/2001/XMLSchema" xmlns:xs="http://www.w3.org/2001/XMLSchema" xmlns:p="http://schemas.microsoft.com/office/2006/metadata/properties" xmlns:ns2="398d2f04-98b3-4ab1-9787-706e34f6b586" xmlns:ns3="c44d3c5d-1f24-4cf0-8814-fab376da73a6" targetNamespace="http://schemas.microsoft.com/office/2006/metadata/properties" ma:root="true" ma:fieldsID="7d006b9e98e55190ea6de317fc716ab3" ns2:_="" ns3:_="">
    <xsd:import namespace="398d2f04-98b3-4ab1-9787-706e34f6b586"/>
    <xsd:import namespace="c44d3c5d-1f24-4cf0-8814-fab376da7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d2f04-98b3-4ab1-9787-706e34f6b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04d4d934-0dcf-4bfa-a222-006b97d71e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d3c5d-1f24-4cf0-8814-fab376da73a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30ddd6b-45c9-4815-b602-3a649110bec5}" ma:internalName="TaxCatchAll" ma:showField="CatchAllData" ma:web="c44d3c5d-1f24-4cf0-8814-fab376da7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d2f04-98b3-4ab1-9787-706e34f6b586">
      <Terms xmlns="http://schemas.microsoft.com/office/infopath/2007/PartnerControls"/>
    </lcf76f155ced4ddcb4097134ff3c332f>
    <TaxCatchAll xmlns="c44d3c5d-1f24-4cf0-8814-fab376da73a6" xsi:nil="true"/>
  </documentManagement>
</p:properties>
</file>

<file path=customXml/itemProps1.xml><?xml version="1.0" encoding="utf-8"?>
<ds:datastoreItem xmlns:ds="http://schemas.openxmlformats.org/officeDocument/2006/customXml" ds:itemID="{AF0F80CC-25CF-490D-BD87-647DCB2B8305}"/>
</file>

<file path=customXml/itemProps2.xml><?xml version="1.0" encoding="utf-8"?>
<ds:datastoreItem xmlns:ds="http://schemas.openxmlformats.org/officeDocument/2006/customXml" ds:itemID="{1497383D-304E-4499-BDC6-621AACDD03A3}"/>
</file>

<file path=customXml/itemProps3.xml><?xml version="1.0" encoding="utf-8"?>
<ds:datastoreItem xmlns:ds="http://schemas.openxmlformats.org/officeDocument/2006/customXml" ds:itemID="{73B8B163-4480-4436-B19B-CD1AF2B3A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canchas AVL_julio 2026</vt:lpstr>
      <vt:lpstr>'canchas AVL_julio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</dc:creator>
  <cp:lastModifiedBy>blanc</cp:lastModifiedBy>
  <cp:lastPrinted>2026-07-13T19:02:16Z</cp:lastPrinted>
  <dcterms:created xsi:type="dcterms:W3CDTF">2020-11-03T13:06:33Z</dcterms:created>
  <dcterms:modified xsi:type="dcterms:W3CDTF">2026-07-13T19:06:16Z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0x010100D760BD46603CD44E9C59522328882217</vt:lpwstr>
  </property>
</Properties>
</file>